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\\vgm-kelbra.local\System\Nutzerdaten$\Beck\Desktop\"/>
    </mc:Choice>
  </mc:AlternateContent>
  <xr:revisionPtr revIDLastSave="0" documentId="8_{5A070D9A-293E-4A6A-A3C8-F633698ED540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Dienstreise" sheetId="2" r:id="rId1"/>
    <sheet name="Dienstreise- und Honorar" sheetId="1" r:id="rId2"/>
  </sheets>
  <definedNames>
    <definedName name="_xlnm.Print_Area" localSheetId="0">Dienstreise!$A$1:$L$51</definedName>
    <definedName name="_xlnm.Print_Area" localSheetId="1">'Dienstreise- und Honorar'!$A$1:$AC$51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42" i="1" l="1"/>
  <c r="G39" i="2" l="1"/>
  <c r="G38" i="2"/>
  <c r="G37" i="2"/>
  <c r="G39" i="1"/>
  <c r="G38" i="1"/>
  <c r="G37" i="1"/>
  <c r="J25" i="2" l="1"/>
  <c r="J39" i="2" l="1"/>
  <c r="J38" i="2"/>
  <c r="J37" i="2"/>
  <c r="J35" i="2"/>
  <c r="B35" i="2"/>
  <c r="J34" i="2"/>
  <c r="B34" i="2"/>
  <c r="J33" i="2"/>
  <c r="B33" i="2"/>
  <c r="J31" i="2"/>
  <c r="G31" i="2"/>
  <c r="J35" i="1"/>
  <c r="J25" i="1"/>
  <c r="S21" i="1"/>
  <c r="J39" i="1"/>
  <c r="J38" i="1"/>
  <c r="J37" i="1"/>
  <c r="G31" i="1"/>
  <c r="B33" i="1"/>
  <c r="J34" i="1"/>
  <c r="B35" i="1"/>
  <c r="B34" i="1"/>
  <c r="J31" i="1"/>
  <c r="J33" i="1"/>
  <c r="X41" i="1"/>
  <c r="X39" i="1"/>
  <c r="X37" i="1"/>
  <c r="X42" i="1" s="1"/>
  <c r="AA10" i="1"/>
  <c r="Q10" i="1"/>
  <c r="R6" i="1"/>
  <c r="R4" i="1"/>
  <c r="R2" i="1"/>
  <c r="J42" i="2" l="1"/>
  <c r="J46" i="2" s="1"/>
  <c r="J46" i="1"/>
</calcChain>
</file>

<file path=xl/sharedStrings.xml><?xml version="1.0" encoding="utf-8"?>
<sst xmlns="http://schemas.openxmlformats.org/spreadsheetml/2006/main" count="207" uniqueCount="94">
  <si>
    <t>Name, Vorname</t>
  </si>
  <si>
    <t>Funktion</t>
  </si>
  <si>
    <t>Der Landesverband Kegeln/Bowling Sachsen-Anhalt e.V. (LVK/B SA) vereinbart mit</t>
  </si>
  <si>
    <t>Fahrt von</t>
  </si>
  <si>
    <t>Zweck der Fahrt</t>
  </si>
  <si>
    <t>nachfolgenden Honorarvertrag:</t>
  </si>
  <si>
    <t xml:space="preserve">1. </t>
  </si>
  <si>
    <t>Der/Die Honorarempfänger/in wird</t>
  </si>
  <si>
    <t>Ende:</t>
  </si>
  <si>
    <t>von</t>
  </si>
  <si>
    <t>bis</t>
  </si>
  <si>
    <t>1. Fahrtkosten</t>
  </si>
  <si>
    <t>tätig (jeder Einsatztag ist aufzuführen!)</t>
  </si>
  <si>
    <t xml:space="preserve">Wegstreckenentschädigung für PKW </t>
  </si>
  <si>
    <t>Veranstaltung</t>
  </si>
  <si>
    <t>Name</t>
  </si>
  <si>
    <t>Funktion/Tätigkeit</t>
  </si>
  <si>
    <t>2.</t>
  </si>
  <si>
    <t>Das Honorar beträgt für eine Einsatzzeit</t>
  </si>
  <si>
    <t>bis zu 5 Stunden</t>
  </si>
  <si>
    <t>2. Übernachtungskosten</t>
  </si>
  <si>
    <t xml:space="preserve"> (ohne Fahrzeiten)</t>
  </si>
  <si>
    <t>bis zu 10 Stunden</t>
  </si>
  <si>
    <t>mehr als 10 Stunden</t>
  </si>
  <si>
    <t>3. Verpflegungsmehraufwand</t>
  </si>
  <si>
    <t>3.</t>
  </si>
  <si>
    <t>4.</t>
  </si>
  <si>
    <t>Eine Steuererklärung ist ebenfalls einmalig im Jahr der Honorarabrechnung beizufügen.</t>
  </si>
  <si>
    <t>5.</t>
  </si>
  <si>
    <t>Betrag je Einsatztag</t>
  </si>
  <si>
    <t>1. Tag</t>
  </si>
  <si>
    <t>4. Sonstige Ausgaben</t>
  </si>
  <si>
    <t>2. Tag</t>
  </si>
  <si>
    <t xml:space="preserve"> steuerfreier Gesamtbetrag</t>
  </si>
  <si>
    <t>3. Tag</t>
  </si>
  <si>
    <t>Sachlich/rechnerisch richtig:</t>
  </si>
  <si>
    <t>GESAMT</t>
  </si>
  <si>
    <t>festgestellt auf</t>
  </si>
  <si>
    <t>€</t>
  </si>
  <si>
    <t>Gesamtsumme</t>
  </si>
  <si>
    <t>Unterschriften:</t>
  </si>
  <si>
    <t>Unterschrift Verantwortungsbereich</t>
  </si>
  <si>
    <t>Honorarempfänger</t>
  </si>
  <si>
    <t>angewiesen am:</t>
  </si>
  <si>
    <t>Betrag erhalten:</t>
  </si>
  <si>
    <t>Unterschrift Bearbeiter</t>
  </si>
  <si>
    <t>(nur bei Barauszahlung)</t>
  </si>
  <si>
    <t>Sektionsvorsitzender</t>
  </si>
  <si>
    <t>Veranstaltungsleiter</t>
  </si>
  <si>
    <t>Schatzmeister - geprüft -</t>
  </si>
  <si>
    <t>km</t>
  </si>
  <si>
    <t>Name, Vorname:</t>
  </si>
  <si>
    <t>Funktion:</t>
  </si>
  <si>
    <t>Anschrift:</t>
  </si>
  <si>
    <t>Auftraggeber:</t>
  </si>
  <si>
    <t>(Name in Druckbuchstaben und Unterschrift)</t>
  </si>
  <si>
    <t>(Druckbuchstaben)</t>
  </si>
  <si>
    <t xml:space="preserve">    (Unterschrift)</t>
  </si>
  <si>
    <t>( X )</t>
  </si>
  <si>
    <t>ja</t>
  </si>
  <si>
    <t>nein</t>
  </si>
  <si>
    <t>(Originalbelege sind beizufügen)</t>
  </si>
  <si>
    <t>IBAN:</t>
  </si>
  <si>
    <r>
      <t>BIC</t>
    </r>
    <r>
      <rPr>
        <sz val="10"/>
        <rFont val="Arial"/>
        <family val="2"/>
      </rPr>
      <t xml:space="preserve">: </t>
    </r>
  </si>
  <si>
    <t>Bankverbindung:</t>
  </si>
  <si>
    <t>( PLZ, Ort, Straße)</t>
  </si>
  <si>
    <t>( Angabe PLZ, Ort)</t>
  </si>
  <si>
    <t xml:space="preserve">Minderungen jeweils:                       </t>
  </si>
  <si>
    <t>X</t>
  </si>
  <si>
    <t>und zurück.</t>
  </si>
  <si>
    <t>am</t>
  </si>
  <si>
    <t>Uhr</t>
  </si>
  <si>
    <r>
      <t>Anschrift</t>
    </r>
    <r>
      <rPr>
        <sz val="5"/>
        <rFont val="Arial"/>
        <family val="2"/>
      </rPr>
      <t xml:space="preserve"> (PLZ Ort, Straße)</t>
    </r>
  </si>
  <si>
    <r>
      <t xml:space="preserve">Das erhebliche dienstliche Interesse wird hiermit vor Antritt der Dienstreise bestätigt! </t>
    </r>
    <r>
      <rPr>
        <sz val="8"/>
        <rFont val="Arial"/>
        <family val="2"/>
      </rPr>
      <t>(zutreffendes ankreuzen)</t>
    </r>
  </si>
  <si>
    <t>Polizeiliches Kennzeichen</t>
  </si>
  <si>
    <t>steuerfrei</t>
  </si>
  <si>
    <r>
      <t xml:space="preserve">Benutzung öffentlicher Verkehrsmittel </t>
    </r>
    <r>
      <rPr>
        <sz val="6"/>
        <rFont val="Arial"/>
        <family val="2"/>
      </rPr>
      <t>(Originalbelege beifügen)</t>
    </r>
  </si>
  <si>
    <t>(0,20 €/km bei max. 130,00 € Gesamtkosten, 0,30 €/km bei Bestätigung des erheblichen dienstl. Interesses!)</t>
  </si>
  <si>
    <t>Ich versichere die Richtigkeit der Angaben (Unterschrift)</t>
  </si>
  <si>
    <t>Mitfahrer -</t>
  </si>
  <si>
    <t>bei Frühstück</t>
  </si>
  <si>
    <t>bei Mittagessen</t>
  </si>
  <si>
    <t>bei Abendessen</t>
  </si>
  <si>
    <t>Anzahl</t>
  </si>
  <si>
    <t>um</t>
  </si>
  <si>
    <t>nach</t>
  </si>
  <si>
    <t>Nächte á</t>
  </si>
  <si>
    <t xml:space="preserve">Fahrtbeginn am </t>
  </si>
  <si>
    <t xml:space="preserve">Beginn Dienstgeschäft am </t>
  </si>
  <si>
    <t>über</t>
  </si>
  <si>
    <t>Ende am:</t>
  </si>
  <si>
    <t>Sind mehrere veantwortliche für die gleiche Funktion/Tätigkeit eingesetzt teilt sich der Betrag auf diese Personen auf.</t>
  </si>
  <si>
    <t>Gleichzeitig ist die Dienst- und Reisekostenabrechnung entsprechend den Richtlinien des LVK/B SA beizufügen.</t>
  </si>
  <si>
    <t>[X]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</si>
</sst>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&quot;DM&quot;_-;\-* #,##0.00\ &quot;DM&quot;_-;_-* &quot;-&quot;??\ &quot;DM&quot;_-;_-@_-"/>
    <numFmt numFmtId="165" formatCode="_-* #,##0.00\ [$€-1]_-;\-* #,##0.00\ [$€-1]_-;_-* &quot;-&quot;??\ [$€-1]_-"/>
    <numFmt numFmtId="166" formatCode="dd/mm/yy;@"/>
    <numFmt numFmtId="167" formatCode="h:mm;@"/>
    <numFmt numFmtId="168" formatCode="_-* #,##0.00\ [$€-407]_-;\-* #,##0.00\ [$€-407]_-;_-* &quot;-&quot;??\ [$€-407]_-;_-@_-"/>
  </numFmts>
  <fonts count="19" x14ac:knownFonts="1">
    <font>
      <sz val="10"/>
      <name val="Arial"/>
    </font>
    <font>
      <sz val="10"/>
      <name val="Arial"/>
    </font>
    <font>
      <sz val="8"/>
      <name val="Arial"/>
      <family val="2"/>
    </font>
    <font>
      <u/>
      <sz val="8"/>
      <name val="Arial"/>
      <family val="2"/>
    </font>
    <font>
      <b/>
      <u/>
      <sz val="8"/>
      <name val="Arial"/>
      <family val="2"/>
    </font>
    <font>
      <b/>
      <sz val="8"/>
      <name val="Arial"/>
      <family val="2"/>
    </font>
    <font>
      <sz val="7.5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6"/>
      <name val="Arial"/>
      <family val="2"/>
    </font>
    <font>
      <i/>
      <sz val="8"/>
      <name val="Arial"/>
      <family val="2"/>
    </font>
    <font>
      <sz val="5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ck">
        <color indexed="64"/>
      </right>
      <top/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8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/>
    <xf numFmtId="0" fontId="2" fillId="0" borderId="0" xfId="0" applyFont="1" applyAlignment="1">
      <alignment horizontal="right"/>
    </xf>
    <xf numFmtId="0" fontId="2" fillId="0" borderId="2" xfId="0" applyFont="1" applyBorder="1"/>
    <xf numFmtId="0" fontId="5" fillId="0" borderId="0" xfId="0" applyFont="1"/>
    <xf numFmtId="165" fontId="2" fillId="0" borderId="0" xfId="1" applyFont="1"/>
    <xf numFmtId="0" fontId="2" fillId="0" borderId="0" xfId="0" applyFont="1" applyAlignment="1"/>
    <xf numFmtId="0" fontId="2" fillId="0" borderId="3" xfId="0" applyFont="1" applyBorder="1"/>
    <xf numFmtId="0" fontId="5" fillId="0" borderId="0" xfId="0" applyFont="1" applyAlignment="1">
      <alignment horizontal="right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5" fillId="0" borderId="0" xfId="0" applyFont="1" applyBorder="1" applyAlignment="1">
      <alignment horizontal="right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/>
    <xf numFmtId="0" fontId="16" fillId="0" borderId="0" xfId="0" applyFont="1" applyAlignment="1">
      <alignment horizontal="left" readingOrder="1"/>
    </xf>
    <xf numFmtId="0" fontId="17" fillId="0" borderId="0" xfId="0" applyFont="1" applyAlignment="1">
      <alignment horizontal="left" readingOrder="1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4" fillId="0" borderId="6" xfId="0" applyFont="1" applyBorder="1" applyAlignment="1">
      <alignment horizontal="center"/>
    </xf>
    <xf numFmtId="0" fontId="11" fillId="0" borderId="0" xfId="0" applyFont="1" applyBorder="1"/>
    <xf numFmtId="0" fontId="18" fillId="0" borderId="11" xfId="0" applyFont="1" applyBorder="1" applyAlignment="1">
      <alignment horizontal="center"/>
    </xf>
    <xf numFmtId="0" fontId="2" fillId="0" borderId="0" xfId="0" applyNumberFormat="1" applyFont="1"/>
    <xf numFmtId="165" fontId="5" fillId="0" borderId="0" xfId="1" applyFont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right"/>
    </xf>
    <xf numFmtId="0" fontId="9" fillId="0" borderId="0" xfId="0" applyFont="1" applyAlignment="1">
      <alignment horizontal="right"/>
    </xf>
    <xf numFmtId="0" fontId="5" fillId="0" borderId="12" xfId="0" applyFont="1" applyBorder="1" applyAlignment="1">
      <alignment horizontal="left"/>
    </xf>
    <xf numFmtId="168" fontId="2" fillId="0" borderId="0" xfId="2" applyNumberFormat="1" applyFont="1"/>
    <xf numFmtId="0" fontId="15" fillId="0" borderId="0" xfId="0" applyFont="1"/>
    <xf numFmtId="0" fontId="9" fillId="0" borderId="0" xfId="0" applyFont="1" applyAlignment="1">
      <alignment horizontal="left" vertical="top"/>
    </xf>
    <xf numFmtId="0" fontId="2" fillId="0" borderId="11" xfId="0" applyFont="1" applyBorder="1" applyAlignment="1" applyProtection="1">
      <alignment horizontal="center"/>
      <protection locked="0"/>
    </xf>
    <xf numFmtId="166" fontId="12" fillId="0" borderId="13" xfId="0" applyNumberFormat="1" applyFont="1" applyBorder="1" applyProtection="1">
      <protection locked="0"/>
    </xf>
    <xf numFmtId="167" fontId="12" fillId="0" borderId="13" xfId="0" applyNumberFormat="1" applyFont="1" applyBorder="1" applyProtection="1">
      <protection locked="0"/>
    </xf>
    <xf numFmtId="0" fontId="13" fillId="0" borderId="13" xfId="0" applyFont="1" applyBorder="1" applyProtection="1">
      <protection locked="0"/>
    </xf>
    <xf numFmtId="0" fontId="12" fillId="0" borderId="13" xfId="0" applyFont="1" applyBorder="1" applyProtection="1">
      <protection locked="0"/>
    </xf>
    <xf numFmtId="0" fontId="12" fillId="0" borderId="14" xfId="0" applyFont="1" applyBorder="1" applyProtection="1">
      <protection locked="0"/>
    </xf>
    <xf numFmtId="0" fontId="8" fillId="0" borderId="0" xfId="0" applyFont="1" applyAlignment="1">
      <alignment horizontal="left" vertical="top" wrapText="1"/>
    </xf>
    <xf numFmtId="0" fontId="12" fillId="0" borderId="13" xfId="0" applyFont="1" applyBorder="1" applyAlignment="1" applyProtection="1">
      <alignment horizontal="left"/>
      <protection locked="0"/>
    </xf>
    <xf numFmtId="0" fontId="12" fillId="0" borderId="0" xfId="0" applyFont="1" applyAlignment="1" applyProtection="1">
      <alignment horizontal="left"/>
      <protection locked="0"/>
    </xf>
    <xf numFmtId="0" fontId="12" fillId="0" borderId="18" xfId="0" applyFont="1" applyBorder="1" applyAlignment="1" applyProtection="1">
      <alignment horizontal="left"/>
      <protection locked="0"/>
    </xf>
    <xf numFmtId="0" fontId="11" fillId="0" borderId="0" xfId="0" applyFont="1" applyBorder="1" applyAlignment="1">
      <alignment horizontal="center" vertical="top"/>
    </xf>
    <xf numFmtId="0" fontId="2" fillId="0" borderId="0" xfId="0" applyFont="1" applyAlignment="1">
      <alignment horizontal="right"/>
    </xf>
    <xf numFmtId="167" fontId="12" fillId="0" borderId="13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horizontal="center"/>
    </xf>
    <xf numFmtId="0" fontId="11" fillId="0" borderId="18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4" fontId="12" fillId="0" borderId="13" xfId="0" applyNumberFormat="1" applyFont="1" applyBorder="1" applyAlignment="1">
      <alignment horizontal="right"/>
    </xf>
    <xf numFmtId="4" fontId="12" fillId="0" borderId="13" xfId="0" applyNumberFormat="1" applyFont="1" applyBorder="1" applyAlignment="1" applyProtection="1">
      <alignment horizontal="right"/>
      <protection locked="0"/>
    </xf>
    <xf numFmtId="0" fontId="14" fillId="0" borderId="0" xfId="0" applyFont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13" fillId="0" borderId="13" xfId="0" applyFont="1" applyBorder="1" applyAlignment="1" applyProtection="1">
      <alignment horizontal="center"/>
      <protection locked="0"/>
    </xf>
    <xf numFmtId="0" fontId="13" fillId="0" borderId="16" xfId="0" applyFont="1" applyBorder="1" applyAlignment="1" applyProtection="1">
      <alignment horizontal="center"/>
      <protection locked="0"/>
    </xf>
    <xf numFmtId="0" fontId="12" fillId="0" borderId="16" xfId="0" applyFont="1" applyBorder="1" applyAlignment="1" applyProtection="1">
      <alignment horizontal="left"/>
      <protection locked="0"/>
    </xf>
    <xf numFmtId="0" fontId="12" fillId="0" borderId="14" xfId="0" applyFont="1" applyBorder="1" applyAlignment="1" applyProtection="1">
      <alignment horizontal="left"/>
      <protection locked="0"/>
    </xf>
    <xf numFmtId="0" fontId="12" fillId="0" borderId="17" xfId="0" applyFont="1" applyBorder="1" applyAlignment="1" applyProtection="1">
      <alignment horizontal="left"/>
      <protection locked="0"/>
    </xf>
    <xf numFmtId="0" fontId="12" fillId="0" borderId="13" xfId="0" applyFont="1" applyBorder="1" applyAlignment="1" applyProtection="1">
      <alignment horizontal="right"/>
      <protection locked="0"/>
    </xf>
    <xf numFmtId="2" fontId="12" fillId="0" borderId="13" xfId="0" applyNumberFormat="1" applyFont="1" applyBorder="1" applyAlignment="1" applyProtection="1">
      <alignment horizontal="right"/>
      <protection locked="0"/>
    </xf>
    <xf numFmtId="0" fontId="2" fillId="0" borderId="0" xfId="0" applyFont="1" applyAlignment="1">
      <alignment wrapText="1"/>
    </xf>
    <xf numFmtId="0" fontId="2" fillId="0" borderId="15" xfId="0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4" fontId="12" fillId="0" borderId="14" xfId="0" applyNumberFormat="1" applyFont="1" applyBorder="1" applyAlignment="1">
      <alignment horizontal="right"/>
    </xf>
    <xf numFmtId="2" fontId="13" fillId="0" borderId="12" xfId="0" applyNumberFormat="1" applyFont="1" applyBorder="1" applyAlignment="1">
      <alignment horizontal="right"/>
    </xf>
    <xf numFmtId="167" fontId="13" fillId="0" borderId="13" xfId="0" applyNumberFormat="1" applyFont="1" applyBorder="1" applyAlignment="1" applyProtection="1">
      <alignment horizontal="center"/>
      <protection locked="0"/>
    </xf>
    <xf numFmtId="0" fontId="2" fillId="0" borderId="0" xfId="0" applyFont="1" applyBorder="1" applyAlignment="1">
      <alignment horizontal="right"/>
    </xf>
    <xf numFmtId="167" fontId="13" fillId="0" borderId="18" xfId="0" applyNumberFormat="1" applyFont="1" applyBorder="1" applyAlignment="1" applyProtection="1">
      <alignment horizontal="center"/>
      <protection locked="0"/>
    </xf>
    <xf numFmtId="14" fontId="13" fillId="0" borderId="18" xfId="0" applyNumberFormat="1" applyFont="1" applyBorder="1" applyAlignment="1" applyProtection="1">
      <alignment horizontal="center"/>
      <protection locked="0"/>
    </xf>
    <xf numFmtId="14" fontId="13" fillId="0" borderId="13" xfId="0" applyNumberFormat="1" applyFont="1" applyBorder="1" applyAlignment="1" applyProtection="1">
      <alignment horizontal="center"/>
      <protection locked="0"/>
    </xf>
    <xf numFmtId="0" fontId="12" fillId="0" borderId="13" xfId="0" applyFont="1" applyBorder="1" applyAlignment="1" applyProtection="1">
      <alignment horizontal="center"/>
      <protection locked="0"/>
    </xf>
    <xf numFmtId="0" fontId="7" fillId="0" borderId="0" xfId="0" applyFont="1" applyAlignment="1">
      <alignment horizontal="right"/>
    </xf>
    <xf numFmtId="0" fontId="12" fillId="0" borderId="13" xfId="0" applyFont="1" applyBorder="1" applyAlignment="1">
      <alignment horizontal="center"/>
    </xf>
    <xf numFmtId="0" fontId="12" fillId="0" borderId="18" xfId="0" applyFont="1" applyBorder="1" applyAlignment="1">
      <alignment horizontal="left"/>
    </xf>
    <xf numFmtId="0" fontId="12" fillId="0" borderId="13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15" fillId="0" borderId="19" xfId="0" applyFont="1" applyBorder="1" applyAlignment="1">
      <alignment horizontal="center" vertical="top"/>
    </xf>
    <xf numFmtId="0" fontId="2" fillId="0" borderId="0" xfId="0" applyFont="1" applyAlignment="1" applyProtection="1">
      <alignment horizontal="center"/>
      <protection locked="0"/>
    </xf>
    <xf numFmtId="0" fontId="5" fillId="0" borderId="19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12" fillId="0" borderId="0" xfId="0" applyFont="1" applyBorder="1" applyAlignment="1" applyProtection="1">
      <alignment horizontal="left"/>
    </xf>
    <xf numFmtId="0" fontId="12" fillId="0" borderId="13" xfId="0" applyFont="1" applyBorder="1" applyAlignment="1" applyProtection="1">
      <alignment horizontal="left"/>
    </xf>
    <xf numFmtId="4" fontId="13" fillId="0" borderId="13" xfId="0" applyNumberFormat="1" applyFont="1" applyBorder="1" applyAlignment="1">
      <alignment horizontal="right"/>
    </xf>
    <xf numFmtId="4" fontId="13" fillId="0" borderId="3" xfId="0" applyNumberFormat="1" applyFont="1" applyBorder="1" applyAlignment="1">
      <alignment horizontal="right"/>
    </xf>
    <xf numFmtId="4" fontId="13" fillId="0" borderId="15" xfId="0" applyNumberFormat="1" applyFont="1" applyBorder="1" applyAlignment="1">
      <alignment horizontal="right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2" fillId="0" borderId="19" xfId="0" applyFont="1" applyBorder="1" applyAlignment="1">
      <alignment horizontal="left"/>
    </xf>
    <xf numFmtId="4" fontId="13" fillId="0" borderId="19" xfId="0" applyNumberFormat="1" applyFont="1" applyBorder="1" applyAlignment="1">
      <alignment horizontal="right"/>
    </xf>
    <xf numFmtId="0" fontId="13" fillId="0" borderId="19" xfId="0" applyFont="1" applyBorder="1" applyAlignment="1">
      <alignment horizontal="right"/>
    </xf>
    <xf numFmtId="0" fontId="13" fillId="0" borderId="12" xfId="0" applyFont="1" applyBorder="1" applyAlignment="1">
      <alignment horizontal="right"/>
    </xf>
  </cellXfs>
  <cellStyles count="3">
    <cellStyle name="Euro" xfId="1" xr:uid="{00000000-0005-0000-0000-000000000000}"/>
    <cellStyle name="Standard" xfId="0" builtinId="0"/>
    <cellStyle name="Währung" xfId="2" builtinId="4"/>
  </cellStyles>
  <dxfs count="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color auto="1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335280</xdr:colOff>
      <xdr:row>43</xdr:row>
      <xdr:rowOff>7620</xdr:rowOff>
    </xdr:from>
    <xdr:to>
      <xdr:col>10</xdr:col>
      <xdr:colOff>60960</xdr:colOff>
      <xdr:row>44</xdr:row>
      <xdr:rowOff>114300</xdr:rowOff>
    </xdr:to>
    <xdr:sp macro="" textlink="">
      <xdr:nvSpPr>
        <xdr:cNvPr id="4158" name="Line 12">
          <a:extLst>
            <a:ext uri="{FF2B5EF4-FFF2-40B4-BE49-F238E27FC236}">
              <a16:creationId xmlns:a16="http://schemas.microsoft.com/office/drawing/2014/main" id="{F096E608-E984-4C00-8180-7DEFE91C4A69}"/>
            </a:ext>
          </a:extLst>
        </xdr:cNvPr>
        <xdr:cNvSpPr>
          <a:spLocks noChangeShapeType="1"/>
        </xdr:cNvSpPr>
      </xdr:nvSpPr>
      <xdr:spPr bwMode="auto">
        <a:xfrm>
          <a:off x="4122420" y="6332220"/>
          <a:ext cx="137160" cy="2514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358140</xdr:colOff>
      <xdr:row>21</xdr:row>
      <xdr:rowOff>60960</xdr:rowOff>
    </xdr:from>
    <xdr:to>
      <xdr:col>8</xdr:col>
      <xdr:colOff>480060</xdr:colOff>
      <xdr:row>22</xdr:row>
      <xdr:rowOff>99060</xdr:rowOff>
    </xdr:to>
    <xdr:sp macro="" textlink="">
      <xdr:nvSpPr>
        <xdr:cNvPr id="4159" name="Line 13">
          <a:extLst>
            <a:ext uri="{FF2B5EF4-FFF2-40B4-BE49-F238E27FC236}">
              <a16:creationId xmlns:a16="http://schemas.microsoft.com/office/drawing/2014/main" id="{50BA712F-CF0C-470F-830D-EE635484C209}"/>
            </a:ext>
          </a:extLst>
        </xdr:cNvPr>
        <xdr:cNvSpPr>
          <a:spLocks noChangeShapeType="1"/>
        </xdr:cNvSpPr>
      </xdr:nvSpPr>
      <xdr:spPr bwMode="auto">
        <a:xfrm>
          <a:off x="3070860" y="2948940"/>
          <a:ext cx="609600" cy="1676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304800</xdr:colOff>
      <xdr:row>22</xdr:row>
      <xdr:rowOff>114300</xdr:rowOff>
    </xdr:from>
    <xdr:to>
      <xdr:col>8</xdr:col>
      <xdr:colOff>449580</xdr:colOff>
      <xdr:row>24</xdr:row>
      <xdr:rowOff>91440</xdr:rowOff>
    </xdr:to>
    <xdr:sp macro="" textlink="">
      <xdr:nvSpPr>
        <xdr:cNvPr id="4160" name="Line 14">
          <a:extLst>
            <a:ext uri="{FF2B5EF4-FFF2-40B4-BE49-F238E27FC236}">
              <a16:creationId xmlns:a16="http://schemas.microsoft.com/office/drawing/2014/main" id="{D51042E9-BCC3-4A7E-9004-263A3E879687}"/>
            </a:ext>
          </a:extLst>
        </xdr:cNvPr>
        <xdr:cNvSpPr>
          <a:spLocks noChangeShapeType="1"/>
        </xdr:cNvSpPr>
      </xdr:nvSpPr>
      <xdr:spPr bwMode="auto">
        <a:xfrm>
          <a:off x="3017520" y="3131820"/>
          <a:ext cx="632460" cy="2743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241935</xdr:colOff>
      <xdr:row>2</xdr:row>
      <xdr:rowOff>38100</xdr:rowOff>
    </xdr:from>
    <xdr:to>
      <xdr:col>23</xdr:col>
      <xdr:colOff>114305</xdr:colOff>
      <xdr:row>16</xdr:row>
      <xdr:rowOff>133350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779FF15A-69F7-4D4E-B003-EBA2B7BBED30}"/>
            </a:ext>
          </a:extLst>
        </xdr:cNvPr>
        <xdr:cNvSpPr txBox="1"/>
      </xdr:nvSpPr>
      <xdr:spPr>
        <a:xfrm>
          <a:off x="4939665" y="381000"/>
          <a:ext cx="4356743" cy="202882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lang="de-DE" sz="1100" b="1" i="0" u="sng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Hinweise zum Ausfüllen der Dienstreiseabrechnung</a:t>
          </a:r>
          <a:r>
            <a:rPr lang="de-DE">
              <a:solidFill>
                <a:sysClr val="windowText" lastClr="000000"/>
              </a:solidFill>
            </a:rPr>
            <a:t> </a:t>
          </a:r>
        </a:p>
        <a:p>
          <a:pPr>
            <a:lnSpc>
              <a:spcPts val="1200"/>
            </a:lnSpc>
          </a:pPr>
          <a:r>
            <a:rPr lang="de-DE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</a:t>
          </a:r>
          <a:r>
            <a:rPr lang="de-DE">
              <a:solidFill>
                <a:sysClr val="windowText" lastClr="000000"/>
              </a:solidFill>
            </a:rPr>
            <a:t> Als Auftraggeber ist der </a:t>
          </a:r>
          <a:r>
            <a:rPr lang="de-DE" b="1">
              <a:solidFill>
                <a:srgbClr val="FF0000"/>
              </a:solidFill>
            </a:rPr>
            <a:t>Name des Auftraggebers</a:t>
          </a:r>
          <a:r>
            <a:rPr lang="de-DE" b="0">
              <a:solidFill>
                <a:sysClr val="windowText" lastClr="000000"/>
              </a:solidFill>
            </a:rPr>
            <a:t>,</a:t>
          </a:r>
          <a:r>
            <a:rPr lang="de-DE" b="0" baseline="0">
              <a:solidFill>
                <a:sysClr val="windowText" lastClr="000000"/>
              </a:solidFill>
            </a:rPr>
            <a:t> welcher auch daneben unterschreibt, und </a:t>
          </a:r>
          <a:r>
            <a:rPr lang="de-DE" b="1" baseline="0">
              <a:solidFill>
                <a:srgbClr val="FF0000"/>
              </a:solidFill>
            </a:rPr>
            <a:t>NICHT</a:t>
          </a:r>
          <a:r>
            <a:rPr lang="de-DE" b="0" baseline="0">
              <a:solidFill>
                <a:sysClr val="windowText" lastClr="000000"/>
              </a:solidFill>
            </a:rPr>
            <a:t> eine Vereinsbezeichnung, anzugeben.</a:t>
          </a:r>
          <a:endParaRPr lang="de-DE" b="1">
            <a:solidFill>
              <a:srgbClr val="FF0000"/>
            </a:solidFill>
          </a:endParaRPr>
        </a:p>
        <a:p>
          <a:pPr>
            <a:lnSpc>
              <a:spcPts val="1200"/>
            </a:lnSpc>
          </a:pPr>
          <a:r>
            <a:rPr lang="de-DE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2. Das erhebliche diestliche Interesse ist vor der Dienstreise zu bestätigen!</a:t>
          </a:r>
          <a:br>
            <a:rPr lang="de-DE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de-DE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Das "X" ist dann im Feld "ja" zu setzen. </a:t>
          </a:r>
          <a:r>
            <a:rPr lang="de-DE">
              <a:solidFill>
                <a:sysClr val="windowText" lastClr="000000"/>
              </a:solidFill>
            </a:rPr>
            <a:t> </a:t>
          </a:r>
        </a:p>
        <a:p>
          <a:pPr>
            <a:lnSpc>
              <a:spcPts val="1000"/>
            </a:lnSpc>
          </a:pPr>
          <a:r>
            <a:rPr lang="de-DE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3.</a:t>
          </a:r>
          <a:r>
            <a:rPr lang="de-DE">
              <a:solidFill>
                <a:sysClr val="windowText" lastClr="000000"/>
              </a:solidFill>
            </a:rPr>
            <a:t> </a:t>
          </a:r>
          <a:r>
            <a:rPr lang="de-DE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Uhrzeiten sind generell im Format </a:t>
          </a:r>
          <a:r>
            <a:rPr lang="de-DE" sz="11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hh:mm</a:t>
          </a:r>
          <a:r>
            <a:rPr lang="de-DE" sz="1100" b="0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de-DE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(MIT Doppelpunkt) zu schreiben!</a:t>
          </a:r>
          <a:r>
            <a:rPr lang="de-DE">
              <a:solidFill>
                <a:sysClr val="windowText" lastClr="000000"/>
              </a:solidFill>
            </a:rPr>
            <a:t> </a:t>
          </a:r>
        </a:p>
        <a:p>
          <a:pPr>
            <a:lnSpc>
              <a:spcPts val="1200"/>
            </a:lnSpc>
          </a:pPr>
          <a:r>
            <a:rPr lang="de-DE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4.</a:t>
          </a:r>
          <a:r>
            <a:rPr lang="de-DE">
              <a:solidFill>
                <a:sysClr val="windowText" lastClr="000000"/>
              </a:solidFill>
            </a:rPr>
            <a:t> </a:t>
          </a:r>
          <a:r>
            <a:rPr lang="de-DE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Bei Übernachtungen ist IMMER die Anzahl der Übernachtungen einzutragen! (Auch bei vorher erklärter Kostenübernahme (Abtretung und Rechnungslegung an den LV K/B) - hier ist der Betrag "0" einzutragen) </a:t>
          </a:r>
          <a:r>
            <a:rPr lang="de-DE">
              <a:solidFill>
                <a:sysClr val="windowText" lastClr="000000"/>
              </a:solidFill>
            </a:rPr>
            <a:t> </a:t>
          </a:r>
        </a:p>
        <a:p>
          <a:pPr>
            <a:lnSpc>
              <a:spcPts val="1200"/>
            </a:lnSpc>
          </a:pPr>
          <a:r>
            <a:rPr lang="de-DE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5.</a:t>
          </a:r>
          <a:r>
            <a:rPr lang="de-DE">
              <a:solidFill>
                <a:sysClr val="windowText" lastClr="000000"/>
              </a:solidFill>
            </a:rPr>
            <a:t> </a:t>
          </a:r>
          <a:r>
            <a:rPr lang="de-DE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Minderungen des Verpflegungsmehraufwandes sind als Anzahl einzutragen! </a:t>
          </a:r>
          <a:r>
            <a:rPr lang="de-DE">
              <a:solidFill>
                <a:sysClr val="windowText" lastClr="000000"/>
              </a:solidFill>
            </a:rPr>
            <a:t> </a:t>
          </a:r>
          <a:endParaRPr lang="de-DE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83820</xdr:colOff>
      <xdr:row>41</xdr:row>
      <xdr:rowOff>91440</xdr:rowOff>
    </xdr:from>
    <xdr:to>
      <xdr:col>21</xdr:col>
      <xdr:colOff>167640</xdr:colOff>
      <xdr:row>44</xdr:row>
      <xdr:rowOff>114300</xdr:rowOff>
    </xdr:to>
    <xdr:sp macro="" textlink="">
      <xdr:nvSpPr>
        <xdr:cNvPr id="1628" name="Line 3">
          <a:extLst>
            <a:ext uri="{FF2B5EF4-FFF2-40B4-BE49-F238E27FC236}">
              <a16:creationId xmlns:a16="http://schemas.microsoft.com/office/drawing/2014/main" id="{8FB79E6F-369F-40B7-95FE-F364FBCB7F6E}"/>
            </a:ext>
          </a:extLst>
        </xdr:cNvPr>
        <xdr:cNvSpPr>
          <a:spLocks noChangeShapeType="1"/>
        </xdr:cNvSpPr>
      </xdr:nvSpPr>
      <xdr:spPr bwMode="auto">
        <a:xfrm flipH="1">
          <a:off x="4564380" y="6263640"/>
          <a:ext cx="2735580" cy="3962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335280</xdr:colOff>
      <xdr:row>43</xdr:row>
      <xdr:rowOff>7620</xdr:rowOff>
    </xdr:from>
    <xdr:to>
      <xdr:col>10</xdr:col>
      <xdr:colOff>60960</xdr:colOff>
      <xdr:row>44</xdr:row>
      <xdr:rowOff>114300</xdr:rowOff>
    </xdr:to>
    <xdr:sp macro="" textlink="">
      <xdr:nvSpPr>
        <xdr:cNvPr id="1629" name="Line 12">
          <a:extLst>
            <a:ext uri="{FF2B5EF4-FFF2-40B4-BE49-F238E27FC236}">
              <a16:creationId xmlns:a16="http://schemas.microsoft.com/office/drawing/2014/main" id="{10FBE666-F14A-4DF4-9353-B4DB152082EC}"/>
            </a:ext>
          </a:extLst>
        </xdr:cNvPr>
        <xdr:cNvSpPr>
          <a:spLocks noChangeShapeType="1"/>
        </xdr:cNvSpPr>
      </xdr:nvSpPr>
      <xdr:spPr bwMode="auto">
        <a:xfrm>
          <a:off x="4122420" y="6370320"/>
          <a:ext cx="137160" cy="2895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358140</xdr:colOff>
      <xdr:row>21</xdr:row>
      <xdr:rowOff>60960</xdr:rowOff>
    </xdr:from>
    <xdr:to>
      <xdr:col>8</xdr:col>
      <xdr:colOff>480060</xdr:colOff>
      <xdr:row>22</xdr:row>
      <xdr:rowOff>99060</xdr:rowOff>
    </xdr:to>
    <xdr:sp macro="" textlink="">
      <xdr:nvSpPr>
        <xdr:cNvPr id="1630" name="Line 13">
          <a:extLst>
            <a:ext uri="{FF2B5EF4-FFF2-40B4-BE49-F238E27FC236}">
              <a16:creationId xmlns:a16="http://schemas.microsoft.com/office/drawing/2014/main" id="{60724011-00DE-4E07-AE5B-15CB4189272B}"/>
            </a:ext>
          </a:extLst>
        </xdr:cNvPr>
        <xdr:cNvSpPr>
          <a:spLocks noChangeShapeType="1"/>
        </xdr:cNvSpPr>
      </xdr:nvSpPr>
      <xdr:spPr bwMode="auto">
        <a:xfrm>
          <a:off x="3070860" y="2987040"/>
          <a:ext cx="609600" cy="1676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304800</xdr:colOff>
      <xdr:row>22</xdr:row>
      <xdr:rowOff>114300</xdr:rowOff>
    </xdr:from>
    <xdr:to>
      <xdr:col>8</xdr:col>
      <xdr:colOff>449580</xdr:colOff>
      <xdr:row>24</xdr:row>
      <xdr:rowOff>91440</xdr:rowOff>
    </xdr:to>
    <xdr:sp macro="" textlink="">
      <xdr:nvSpPr>
        <xdr:cNvPr id="1631" name="Line 14">
          <a:extLst>
            <a:ext uri="{FF2B5EF4-FFF2-40B4-BE49-F238E27FC236}">
              <a16:creationId xmlns:a16="http://schemas.microsoft.com/office/drawing/2014/main" id="{6E78D1BC-4B64-4002-8E24-6DD70999E922}"/>
            </a:ext>
          </a:extLst>
        </xdr:cNvPr>
        <xdr:cNvSpPr>
          <a:spLocks noChangeShapeType="1"/>
        </xdr:cNvSpPr>
      </xdr:nvSpPr>
      <xdr:spPr bwMode="auto">
        <a:xfrm>
          <a:off x="3017520" y="3169920"/>
          <a:ext cx="632460" cy="2743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106680</xdr:colOff>
      <xdr:row>0</xdr:row>
      <xdr:rowOff>121920</xdr:rowOff>
    </xdr:from>
    <xdr:to>
      <xdr:col>38</xdr:col>
      <xdr:colOff>304800</xdr:colOff>
      <xdr:row>20</xdr:row>
      <xdr:rowOff>91440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75E103E0-BDDC-493A-B327-FCA03F91A9C6}"/>
            </a:ext>
          </a:extLst>
        </xdr:cNvPr>
        <xdr:cNvSpPr txBox="1"/>
      </xdr:nvSpPr>
      <xdr:spPr>
        <a:xfrm>
          <a:off x="10439400" y="121920"/>
          <a:ext cx="3680460" cy="272034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 i="0" u="sng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Hinweise zum Ausfüllen der Dienstreiseabrechnung</a:t>
          </a:r>
          <a:r>
            <a:rPr lang="de-DE">
              <a:solidFill>
                <a:sysClr val="windowText" lastClr="000000"/>
              </a:solidFill>
            </a:rPr>
            <a:t>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</a:t>
          </a:r>
          <a:r>
            <a:rPr lang="de-DE">
              <a:solidFill>
                <a:sysClr val="windowText" lastClr="000000"/>
              </a:solidFill>
            </a:rPr>
            <a:t>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Als Auftraggeber ist der </a:t>
          </a:r>
          <a:r>
            <a:rPr lang="de-DE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Name des Auftraggebers</a:t>
          </a:r>
          <a:r>
            <a:rPr lang="de-DE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de-DE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welcher auch daneben unterschreibt, und </a:t>
          </a:r>
          <a:r>
            <a:rPr lang="de-DE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NICHT</a:t>
          </a:r>
          <a:r>
            <a:rPr lang="de-DE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eine Vereinsbezeichnung, anzugeben.</a:t>
          </a:r>
          <a:endParaRPr lang="de-DE">
            <a:solidFill>
              <a:sysClr val="windowText" lastClr="000000"/>
            </a:solidFill>
          </a:endParaRPr>
        </a:p>
        <a:p>
          <a:r>
            <a:rPr lang="de-DE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2. Das erhebliche diestliche Interesse ist vor der Dienstreise zu bestätigen!</a:t>
          </a:r>
          <a:br>
            <a:rPr lang="de-DE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de-DE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Das "X" ist dann im Feld "ja" zu setzen. </a:t>
          </a:r>
          <a:r>
            <a:rPr lang="de-DE">
              <a:solidFill>
                <a:sysClr val="windowText" lastClr="000000"/>
              </a:solidFill>
            </a:rPr>
            <a:t> </a:t>
          </a:r>
        </a:p>
        <a:p>
          <a:r>
            <a:rPr lang="de-DE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3.</a:t>
          </a:r>
          <a:r>
            <a:rPr lang="de-DE">
              <a:solidFill>
                <a:sysClr val="windowText" lastClr="000000"/>
              </a:solidFill>
            </a:rPr>
            <a:t> </a:t>
          </a:r>
          <a:r>
            <a:rPr lang="de-DE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Uhrzeiten sind generell im Format </a:t>
          </a:r>
          <a:r>
            <a:rPr lang="de-DE" sz="11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hh:mm</a:t>
          </a:r>
          <a:r>
            <a:rPr lang="de-DE" sz="1100" b="0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de-DE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(MIT Doppelpunkt) zu schreiben!</a:t>
          </a:r>
          <a:r>
            <a:rPr lang="de-DE">
              <a:solidFill>
                <a:sysClr val="windowText" lastClr="000000"/>
              </a:solidFill>
            </a:rPr>
            <a:t> </a:t>
          </a:r>
        </a:p>
        <a:p>
          <a:r>
            <a:rPr lang="de-DE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4.</a:t>
          </a:r>
          <a:r>
            <a:rPr lang="de-DE">
              <a:solidFill>
                <a:sysClr val="windowText" lastClr="000000"/>
              </a:solidFill>
            </a:rPr>
            <a:t> </a:t>
          </a:r>
          <a:r>
            <a:rPr lang="de-DE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Bei Übernachtungen ist IMMER die Anzahl der Übernachtungen einzutragen! (Auch bei vorher erklärter Kostenübernahme (Abtretung und Rechnungslegung an den LV K/B) - hier ist der Betrag "0" einzutragen) </a:t>
          </a:r>
          <a:r>
            <a:rPr lang="de-DE">
              <a:solidFill>
                <a:sysClr val="windowText" lastClr="000000"/>
              </a:solidFill>
            </a:rPr>
            <a:t> </a:t>
          </a:r>
        </a:p>
        <a:p>
          <a:r>
            <a:rPr lang="de-DE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5.</a:t>
          </a:r>
          <a:r>
            <a:rPr lang="de-DE">
              <a:solidFill>
                <a:sysClr val="windowText" lastClr="000000"/>
              </a:solidFill>
            </a:rPr>
            <a:t> </a:t>
          </a:r>
          <a:r>
            <a:rPr lang="de-DE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Minderungen des Verpflegungsmehraufwandes sind als Anzahl einzutragen! </a:t>
          </a:r>
          <a:r>
            <a:rPr lang="de-DE">
              <a:solidFill>
                <a:sysClr val="windowText" lastClr="000000"/>
              </a:solidFill>
            </a:rPr>
            <a:t> </a:t>
          </a:r>
          <a:endParaRPr lang="de-DE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3300"/>
  </sheetPr>
  <dimension ref="A1:T52"/>
  <sheetViews>
    <sheetView showGridLines="0" tabSelected="1" workbookViewId="0">
      <selection activeCell="D1" sqref="D1:G1"/>
    </sheetView>
  </sheetViews>
  <sheetFormatPr baseColWidth="10" defaultColWidth="6.7109375" defaultRowHeight="11.25" x14ac:dyDescent="0.2"/>
  <cols>
    <col min="1" max="2" width="3.7109375" style="1" customWidth="1"/>
    <col min="3" max="3" width="4.42578125" style="1" customWidth="1"/>
    <col min="4" max="4" width="6.7109375" style="1"/>
    <col min="5" max="5" width="10.28515625" style="1" customWidth="1"/>
    <col min="6" max="6" width="4.42578125" style="1" customWidth="1"/>
    <col min="7" max="7" width="7" style="1" customWidth="1"/>
    <col min="8" max="8" width="7.140625" style="1" customWidth="1"/>
    <col min="9" max="9" width="8.5703125" style="1" customWidth="1"/>
    <col min="10" max="10" width="6" style="1" customWidth="1"/>
    <col min="11" max="12" width="4.140625" style="1" customWidth="1"/>
    <col min="13" max="13" width="1" style="1" customWidth="1"/>
    <col min="14" max="14" width="6.7109375" style="1"/>
    <col min="15" max="18" width="6.7109375" style="1" customWidth="1"/>
    <col min="19" max="16384" width="6.7109375" style="1"/>
  </cols>
  <sheetData>
    <row r="1" spans="1:20" ht="17.45" customHeight="1" x14ac:dyDescent="0.2">
      <c r="A1" s="1" t="s">
        <v>51</v>
      </c>
      <c r="D1" s="55"/>
      <c r="E1" s="55"/>
      <c r="F1" s="55"/>
      <c r="G1" s="55"/>
      <c r="H1" s="1" t="s">
        <v>52</v>
      </c>
      <c r="I1" s="55"/>
      <c r="J1" s="55"/>
      <c r="K1" s="55"/>
      <c r="L1" s="55"/>
    </row>
    <row r="2" spans="1:20" ht="10.15" customHeight="1" x14ac:dyDescent="0.2">
      <c r="D2" s="56"/>
      <c r="E2" s="56"/>
      <c r="F2" s="56"/>
      <c r="G2" s="56"/>
      <c r="H2" s="56"/>
      <c r="I2" s="56"/>
      <c r="J2" s="56"/>
      <c r="K2" s="56"/>
      <c r="L2" s="56"/>
      <c r="O2"/>
      <c r="P2"/>
      <c r="Q2"/>
      <c r="R2"/>
    </row>
    <row r="3" spans="1:20" ht="10.15" customHeight="1" x14ac:dyDescent="0.2">
      <c r="A3" s="1" t="s">
        <v>53</v>
      </c>
      <c r="D3" s="55"/>
      <c r="E3" s="55"/>
      <c r="F3" s="55"/>
      <c r="G3" s="55"/>
      <c r="H3" s="55"/>
      <c r="I3" s="55"/>
      <c r="J3" s="55"/>
      <c r="K3" s="55"/>
      <c r="L3" s="55"/>
      <c r="O3"/>
      <c r="P3"/>
      <c r="Q3"/>
      <c r="R3"/>
    </row>
    <row r="4" spans="1:20" ht="10.15" customHeight="1" x14ac:dyDescent="0.2">
      <c r="A4" s="32" t="s">
        <v>65</v>
      </c>
      <c r="D4" s="57"/>
      <c r="E4" s="57"/>
      <c r="F4" s="57"/>
      <c r="G4" s="57"/>
      <c r="H4" s="57"/>
      <c r="O4"/>
      <c r="P4"/>
      <c r="Q4"/>
      <c r="R4"/>
      <c r="S4" s="54"/>
      <c r="T4" s="54"/>
    </row>
    <row r="5" spans="1:20" ht="10.15" customHeight="1" x14ac:dyDescent="0.2">
      <c r="A5" s="1" t="s">
        <v>54</v>
      </c>
      <c r="D5" s="55"/>
      <c r="E5" s="55"/>
      <c r="F5" s="55"/>
      <c r="G5" s="55"/>
      <c r="H5" s="55"/>
      <c r="I5" s="35" t="s">
        <v>55</v>
      </c>
      <c r="O5"/>
      <c r="P5"/>
      <c r="Q5"/>
      <c r="R5"/>
      <c r="S5" s="54"/>
      <c r="T5" s="54"/>
    </row>
    <row r="6" spans="1:20" ht="10.15" customHeight="1" x14ac:dyDescent="0.2">
      <c r="D6" s="58" t="s">
        <v>56</v>
      </c>
      <c r="E6" s="58"/>
      <c r="F6" s="58"/>
      <c r="G6" s="58" t="s">
        <v>57</v>
      </c>
      <c r="H6" s="58"/>
      <c r="O6"/>
      <c r="P6"/>
      <c r="Q6"/>
      <c r="R6"/>
      <c r="S6" s="54"/>
      <c r="T6" s="54"/>
    </row>
    <row r="7" spans="1:20" ht="10.15" customHeight="1" x14ac:dyDescent="0.2">
      <c r="A7" s="61" t="s">
        <v>73</v>
      </c>
      <c r="B7" s="61"/>
      <c r="C7" s="61"/>
      <c r="D7" s="61"/>
      <c r="E7" s="61"/>
      <c r="F7" s="61"/>
      <c r="G7" s="61"/>
      <c r="H7" s="61"/>
      <c r="I7" s="48"/>
      <c r="J7" s="36" t="s">
        <v>68</v>
      </c>
      <c r="K7" s="6" t="s">
        <v>93</v>
      </c>
      <c r="O7"/>
      <c r="P7"/>
      <c r="Q7"/>
      <c r="R7"/>
    </row>
    <row r="8" spans="1:20" ht="10.15" customHeight="1" x14ac:dyDescent="0.2">
      <c r="A8" s="61"/>
      <c r="B8" s="61"/>
      <c r="C8" s="61"/>
      <c r="D8" s="61"/>
      <c r="E8" s="61"/>
      <c r="F8" s="61"/>
      <c r="G8" s="61"/>
      <c r="H8" s="61"/>
      <c r="I8" s="26" t="s">
        <v>59</v>
      </c>
      <c r="J8" s="26" t="s">
        <v>60</v>
      </c>
      <c r="O8"/>
      <c r="P8"/>
      <c r="Q8"/>
      <c r="R8"/>
    </row>
    <row r="9" spans="1:20" ht="11.25" customHeight="1" x14ac:dyDescent="0.2">
      <c r="A9" s="33" t="s">
        <v>64</v>
      </c>
      <c r="D9" s="11"/>
      <c r="F9" s="2"/>
      <c r="G9" s="2"/>
      <c r="H9" s="2"/>
      <c r="O9"/>
      <c r="P9"/>
      <c r="Q9"/>
      <c r="R9"/>
    </row>
    <row r="10" spans="1:20" ht="9" customHeight="1" x14ac:dyDescent="0.2">
      <c r="A10" s="62" t="s">
        <v>62</v>
      </c>
      <c r="B10" s="62"/>
      <c r="C10" s="55"/>
      <c r="D10" s="55"/>
      <c r="E10" s="55"/>
      <c r="F10" s="55"/>
      <c r="G10" s="55"/>
      <c r="H10" s="62" t="s">
        <v>63</v>
      </c>
      <c r="I10" s="55"/>
      <c r="J10" s="55"/>
      <c r="K10" s="55"/>
      <c r="L10" s="55"/>
      <c r="O10"/>
      <c r="P10"/>
      <c r="Q10"/>
      <c r="R10"/>
    </row>
    <row r="11" spans="1:20" ht="7.15" customHeight="1" x14ac:dyDescent="0.2">
      <c r="A11" s="62"/>
      <c r="B11" s="62"/>
      <c r="C11" s="55"/>
      <c r="D11" s="55"/>
      <c r="E11" s="55"/>
      <c r="F11" s="55"/>
      <c r="G11" s="55"/>
      <c r="H11" s="62"/>
      <c r="I11" s="55"/>
      <c r="J11" s="55"/>
      <c r="K11" s="55"/>
      <c r="L11" s="55"/>
      <c r="O11"/>
      <c r="P11"/>
      <c r="Q11"/>
      <c r="R11"/>
    </row>
    <row r="12" spans="1:20" ht="19.899999999999999" customHeight="1" x14ac:dyDescent="0.2">
      <c r="A12" s="1" t="s">
        <v>3</v>
      </c>
      <c r="C12" s="55"/>
      <c r="D12" s="55"/>
      <c r="E12" s="55"/>
      <c r="F12" s="5" t="s">
        <v>85</v>
      </c>
      <c r="G12" s="55"/>
      <c r="H12" s="55"/>
      <c r="I12" s="55"/>
      <c r="J12" s="55"/>
      <c r="K12" s="55"/>
      <c r="L12" s="55"/>
      <c r="M12" s="5"/>
      <c r="O12"/>
      <c r="P12"/>
      <c r="Q12"/>
      <c r="R12"/>
    </row>
    <row r="13" spans="1:20" ht="12.75" x14ac:dyDescent="0.2">
      <c r="C13" s="63" t="s">
        <v>66</v>
      </c>
      <c r="D13" s="63"/>
      <c r="E13" s="63"/>
      <c r="G13" s="58" t="s">
        <v>66</v>
      </c>
      <c r="H13" s="58"/>
      <c r="J13" s="47" t="s">
        <v>89</v>
      </c>
      <c r="M13" s="5"/>
      <c r="O13"/>
      <c r="P13"/>
      <c r="Q13"/>
      <c r="R13"/>
    </row>
    <row r="14" spans="1:20" ht="14.25" customHeight="1" x14ac:dyDescent="0.2">
      <c r="A14" s="64" t="s">
        <v>69</v>
      </c>
      <c r="B14" s="64"/>
      <c r="C14" s="64"/>
      <c r="G14" s="32"/>
      <c r="O14"/>
      <c r="P14"/>
      <c r="Q14"/>
      <c r="R14"/>
    </row>
    <row r="15" spans="1:20" ht="13.15" customHeight="1" x14ac:dyDescent="0.2">
      <c r="A15" s="65" t="s">
        <v>4</v>
      </c>
      <c r="B15" s="65"/>
      <c r="C15" s="65"/>
      <c r="D15" s="55"/>
      <c r="E15" s="55"/>
      <c r="F15" s="55"/>
      <c r="G15" s="55"/>
      <c r="H15" s="55"/>
      <c r="I15" s="55"/>
      <c r="J15" s="55"/>
      <c r="K15" s="55"/>
      <c r="L15" s="55"/>
    </row>
    <row r="16" spans="1:20" ht="7.5" customHeight="1" x14ac:dyDescent="0.2">
      <c r="D16" s="2"/>
      <c r="E16" s="2"/>
      <c r="F16" s="2"/>
      <c r="G16" s="2"/>
      <c r="H16" s="2"/>
    </row>
    <row r="17" spans="1:12" ht="13.15" customHeight="1" x14ac:dyDescent="0.2">
      <c r="A17" s="59" t="s">
        <v>87</v>
      </c>
      <c r="B17" s="59"/>
      <c r="C17" s="59"/>
      <c r="D17" s="59"/>
      <c r="E17" s="49"/>
      <c r="F17" s="6" t="s">
        <v>84</v>
      </c>
      <c r="G17" s="50"/>
      <c r="H17" s="3" t="s">
        <v>90</v>
      </c>
      <c r="I17" s="49"/>
      <c r="J17" s="6" t="s">
        <v>84</v>
      </c>
      <c r="K17" s="60"/>
      <c r="L17" s="60"/>
    </row>
    <row r="18" spans="1:12" ht="3" customHeight="1" x14ac:dyDescent="0.2">
      <c r="E18" s="27"/>
      <c r="G18" s="27"/>
      <c r="J18" s="6"/>
    </row>
    <row r="19" spans="1:12" ht="12.6" customHeight="1" x14ac:dyDescent="0.2">
      <c r="A19" s="59" t="s">
        <v>88</v>
      </c>
      <c r="B19" s="59"/>
      <c r="C19" s="59"/>
      <c r="D19" s="59"/>
      <c r="E19" s="49"/>
      <c r="F19" s="6" t="s">
        <v>84</v>
      </c>
      <c r="G19" s="50"/>
      <c r="H19" s="3" t="s">
        <v>90</v>
      </c>
      <c r="I19" s="49"/>
      <c r="J19" s="6" t="s">
        <v>84</v>
      </c>
      <c r="K19" s="60"/>
      <c r="L19" s="60"/>
    </row>
    <row r="20" spans="1:12" ht="2.25" customHeight="1" thickBot="1" x14ac:dyDescent="0.25">
      <c r="G20" s="2"/>
      <c r="H20" s="2"/>
      <c r="I20" s="2"/>
      <c r="J20" s="3"/>
      <c r="K20" s="2"/>
    </row>
    <row r="21" spans="1:12" ht="13.9" customHeight="1" thickTop="1" x14ac:dyDescent="0.2">
      <c r="A21" s="7" t="s">
        <v>11</v>
      </c>
      <c r="I21" s="17"/>
      <c r="J21" s="34" t="s">
        <v>75</v>
      </c>
      <c r="K21" s="30"/>
      <c r="L21" s="8"/>
    </row>
    <row r="22" spans="1:12" ht="10.15" customHeight="1" x14ac:dyDescent="0.2">
      <c r="B22" s="1" t="s">
        <v>76</v>
      </c>
      <c r="H22" s="9"/>
      <c r="I22" s="31"/>
      <c r="J22" s="3"/>
      <c r="K22" s="3"/>
      <c r="L22" s="10"/>
    </row>
    <row r="23" spans="1:12" ht="13.15" customHeight="1" x14ac:dyDescent="0.2">
      <c r="B23" s="1" t="s">
        <v>13</v>
      </c>
      <c r="G23" s="51"/>
      <c r="H23" s="25" t="s">
        <v>50</v>
      </c>
      <c r="I23" s="31"/>
      <c r="J23" s="67"/>
      <c r="K23" s="67"/>
      <c r="L23" s="39" t="s">
        <v>38</v>
      </c>
    </row>
    <row r="24" spans="1:12" ht="10.15" customHeight="1" x14ac:dyDescent="0.2">
      <c r="A24" s="68" t="s">
        <v>77</v>
      </c>
      <c r="B24" s="68"/>
      <c r="C24" s="68"/>
      <c r="D24" s="68"/>
      <c r="E24" s="68"/>
      <c r="F24" s="68"/>
      <c r="G24" s="68"/>
      <c r="H24" s="69"/>
      <c r="I24" s="31"/>
      <c r="J24" s="3"/>
      <c r="K24" s="3"/>
      <c r="L24" s="39"/>
    </row>
    <row r="25" spans="1:12" ht="12.75" x14ac:dyDescent="0.2">
      <c r="A25" s="68"/>
      <c r="B25" s="68"/>
      <c r="C25" s="68"/>
      <c r="D25" s="68"/>
      <c r="E25" s="68"/>
      <c r="F25" s="68"/>
      <c r="G25" s="68"/>
      <c r="H25" s="69"/>
      <c r="I25" s="3"/>
      <c r="J25" s="66">
        <f>IF(OR(ISBLANK(G23),ISBLANK(F26)),0,IF(ISBLANK(I7),G23*0.2,G23*0.2))</f>
        <v>0</v>
      </c>
      <c r="K25" s="66"/>
      <c r="L25" s="39" t="s">
        <v>38</v>
      </c>
    </row>
    <row r="26" spans="1:12" ht="12.75" x14ac:dyDescent="0.2">
      <c r="B26" s="59" t="s">
        <v>74</v>
      </c>
      <c r="C26" s="59"/>
      <c r="D26" s="59"/>
      <c r="E26" s="59"/>
      <c r="F26" s="70"/>
      <c r="G26" s="70"/>
      <c r="H26" s="71"/>
      <c r="I26" s="31"/>
      <c r="J26" s="3"/>
      <c r="K26" s="3"/>
      <c r="L26" s="39"/>
    </row>
    <row r="27" spans="1:12" ht="12.75" x14ac:dyDescent="0.2">
      <c r="B27" s="1" t="s">
        <v>79</v>
      </c>
      <c r="C27" s="2"/>
      <c r="D27" s="1" t="s">
        <v>15</v>
      </c>
      <c r="E27" s="55"/>
      <c r="F27" s="55"/>
      <c r="G27" s="55"/>
      <c r="H27" s="72"/>
      <c r="I27" s="31"/>
      <c r="K27" s="3"/>
      <c r="L27" s="39"/>
    </row>
    <row r="28" spans="1:12" ht="12.75" x14ac:dyDescent="0.2">
      <c r="C28" s="2"/>
      <c r="D28" s="1" t="s">
        <v>15</v>
      </c>
      <c r="E28" s="73"/>
      <c r="F28" s="73"/>
      <c r="G28" s="73"/>
      <c r="H28" s="74"/>
      <c r="I28" s="31"/>
      <c r="K28" s="3"/>
      <c r="L28" s="39"/>
    </row>
    <row r="29" spans="1:12" ht="12.75" x14ac:dyDescent="0.2">
      <c r="D29" s="1" t="s">
        <v>15</v>
      </c>
      <c r="E29" s="73"/>
      <c r="F29" s="73"/>
      <c r="G29" s="73"/>
      <c r="H29" s="74"/>
      <c r="I29" s="31"/>
      <c r="K29" s="3"/>
      <c r="L29" s="39"/>
    </row>
    <row r="30" spans="1:12" ht="15" customHeight="1" x14ac:dyDescent="0.2">
      <c r="A30" s="7" t="s">
        <v>20</v>
      </c>
      <c r="H30" s="43" t="s">
        <v>61</v>
      </c>
      <c r="I30" s="31"/>
      <c r="K30" s="3"/>
      <c r="L30" s="39"/>
    </row>
    <row r="31" spans="1:12" ht="12.75" x14ac:dyDescent="0.2">
      <c r="B31" s="75"/>
      <c r="C31" s="75"/>
      <c r="D31" s="1" t="s">
        <v>86</v>
      </c>
      <c r="E31" s="76"/>
      <c r="F31" s="76"/>
      <c r="G31" s="1" t="str">
        <f>IF(AND(B31&gt;0,E31=0),"(Abtretung)","€")</f>
        <v>€</v>
      </c>
      <c r="I31" s="31"/>
      <c r="J31" s="66">
        <f>IF(AND(ISBLANK(B31),ISBLANK(E31)),0,B31*E31)</f>
        <v>0</v>
      </c>
      <c r="K31" s="66"/>
      <c r="L31" s="39" t="s">
        <v>38</v>
      </c>
    </row>
    <row r="32" spans="1:12" ht="15" customHeight="1" x14ac:dyDescent="0.2">
      <c r="A32" s="7" t="s">
        <v>24</v>
      </c>
      <c r="I32" s="31"/>
      <c r="K32" s="2"/>
      <c r="L32" s="39"/>
    </row>
    <row r="33" spans="1:12" ht="12.75" x14ac:dyDescent="0.2">
      <c r="A33" s="52"/>
      <c r="B33" s="65" t="str">
        <f>IF(A33="","Tag(e) - mehr als 8 Stunden (ohne Übernachtung)",IF(A33=1,"Tag - mehr als 8 Stunden (ohne Übernachtung)","Tage - mehr als 8 Stunden (ohne Übernachtung)"))</f>
        <v>Tag(e) - mehr als 8 Stunden (ohne Übernachtung)</v>
      </c>
      <c r="C33" s="65"/>
      <c r="D33" s="65"/>
      <c r="E33" s="65"/>
      <c r="F33" s="65"/>
      <c r="G33" s="65"/>
      <c r="H33" s="12">
        <v>14</v>
      </c>
      <c r="I33" s="31"/>
      <c r="J33" s="66">
        <f>IF(B31="",IF(A33="",0,A33*H33),0)</f>
        <v>0</v>
      </c>
      <c r="K33" s="66"/>
      <c r="L33" s="39" t="s">
        <v>38</v>
      </c>
    </row>
    <row r="34" spans="1:12" ht="12.75" x14ac:dyDescent="0.2">
      <c r="A34" s="53"/>
      <c r="B34" s="65" t="str">
        <f>IF(A34="","Tag(e) - mehrtägige Dienstreise mit Übernachtung",IF(A34=1,"Tag - mehrtägige Dienstreise mit Übernachtung","Tage - mehrtägige Dienstreise mit Übernachtung"))</f>
        <v>Tag(e) - mehrtägige Dienstreise mit Übernachtung</v>
      </c>
      <c r="C34" s="65"/>
      <c r="D34" s="65"/>
      <c r="E34" s="65"/>
      <c r="F34" s="65"/>
      <c r="G34" s="65"/>
      <c r="H34" s="12">
        <v>14</v>
      </c>
      <c r="I34" s="31"/>
      <c r="J34" s="66">
        <f>IF(B31&lt;&gt;"",IF(A34="",0,A34*H34),0)</f>
        <v>0</v>
      </c>
      <c r="K34" s="66"/>
      <c r="L34" s="39" t="s">
        <v>38</v>
      </c>
    </row>
    <row r="35" spans="1:12" ht="12.75" x14ac:dyDescent="0.2">
      <c r="A35" s="53"/>
      <c r="B35" s="65" t="str">
        <f>IF(A35="","Tag(e) mit 24 Stunden Abwesenheit",IF(A35=1,"Tag mit 24 Stunden Abwesenheit","Tage mit 24 Stunden Abwesenheit"))</f>
        <v>Tag(e) mit 24 Stunden Abwesenheit</v>
      </c>
      <c r="C35" s="65"/>
      <c r="D35" s="65"/>
      <c r="E35" s="65"/>
      <c r="F35" s="65"/>
      <c r="G35" s="65"/>
      <c r="H35" s="12">
        <v>28</v>
      </c>
      <c r="I35" s="31"/>
      <c r="J35" s="66">
        <f>IF(B31&lt;&gt;"",IF(A35="",0,A35*H35),0)</f>
        <v>0</v>
      </c>
      <c r="K35" s="66"/>
      <c r="L35" s="39" t="s">
        <v>38</v>
      </c>
    </row>
    <row r="36" spans="1:12" x14ac:dyDescent="0.2">
      <c r="A36" s="29" t="s">
        <v>67</v>
      </c>
      <c r="F36" s="46" t="s">
        <v>83</v>
      </c>
      <c r="I36" s="31"/>
      <c r="J36" s="3"/>
      <c r="K36" s="3"/>
      <c r="L36" s="39"/>
    </row>
    <row r="37" spans="1:12" ht="12.75" x14ac:dyDescent="0.2">
      <c r="A37" s="28"/>
      <c r="B37" s="28" t="s">
        <v>80</v>
      </c>
      <c r="F37" s="52"/>
      <c r="G37" s="45">
        <f>ROUND(H35*20%,1)</f>
        <v>5.6</v>
      </c>
      <c r="I37" s="31"/>
      <c r="J37" s="66">
        <f>-(F37*G37)</f>
        <v>0</v>
      </c>
      <c r="K37" s="66"/>
      <c r="L37" s="39" t="s">
        <v>38</v>
      </c>
    </row>
    <row r="38" spans="1:12" ht="12.75" x14ac:dyDescent="0.2">
      <c r="A38" s="28"/>
      <c r="B38" s="28" t="s">
        <v>81</v>
      </c>
      <c r="F38" s="53"/>
      <c r="G38" s="45">
        <f>ROUND(H35*40%,1)</f>
        <v>11.2</v>
      </c>
      <c r="I38" s="31"/>
      <c r="J38" s="66">
        <f>-(F38*G38)</f>
        <v>0</v>
      </c>
      <c r="K38" s="66"/>
      <c r="L38" s="39" t="s">
        <v>38</v>
      </c>
    </row>
    <row r="39" spans="1:12" ht="12.75" x14ac:dyDescent="0.2">
      <c r="A39" s="28"/>
      <c r="B39" s="28" t="s">
        <v>82</v>
      </c>
      <c r="F39" s="53"/>
      <c r="G39" s="45">
        <f>ROUND(H35*40%,1)</f>
        <v>11.2</v>
      </c>
      <c r="I39" s="31"/>
      <c r="J39" s="66">
        <f>-(F39*G39)</f>
        <v>0</v>
      </c>
      <c r="K39" s="66"/>
      <c r="L39" s="39" t="s">
        <v>38</v>
      </c>
    </row>
    <row r="40" spans="1:12" x14ac:dyDescent="0.2">
      <c r="A40" s="7" t="s">
        <v>31</v>
      </c>
      <c r="I40" s="31"/>
      <c r="J40" s="3"/>
      <c r="K40" s="3"/>
      <c r="L40" s="39"/>
    </row>
    <row r="41" spans="1:12" ht="12.75" x14ac:dyDescent="0.2">
      <c r="B41" s="13" t="s">
        <v>61</v>
      </c>
      <c r="F41" s="9"/>
      <c r="G41" s="12"/>
      <c r="I41" s="31"/>
      <c r="J41" s="67"/>
      <c r="K41" s="67"/>
      <c r="L41" s="39" t="s">
        <v>38</v>
      </c>
    </row>
    <row r="42" spans="1:12" ht="12.75" x14ac:dyDescent="0.2">
      <c r="G42" s="15" t="s">
        <v>33</v>
      </c>
      <c r="I42" s="31"/>
      <c r="J42" s="80">
        <f>SUM(J23,J25,J31,J41)+IF(SUM(J33:K35,J37:K39)&gt;0,SUM(J33:K35,J37:K39))</f>
        <v>0</v>
      </c>
      <c r="K42" s="80"/>
      <c r="L42" s="39" t="s">
        <v>38</v>
      </c>
    </row>
    <row r="43" spans="1:12" ht="2.25" customHeight="1" thickBot="1" x14ac:dyDescent="0.25">
      <c r="G43" s="15"/>
      <c r="I43" s="41"/>
      <c r="J43" s="42"/>
      <c r="K43" s="42"/>
      <c r="L43" s="40"/>
    </row>
    <row r="44" spans="1:12" ht="12.75" thickTop="1" thickBot="1" x14ac:dyDescent="0.25"/>
    <row r="45" spans="1:12" ht="12" thickTop="1" x14ac:dyDescent="0.2">
      <c r="A45" s="17" t="s">
        <v>35</v>
      </c>
      <c r="B45" s="18"/>
      <c r="C45" s="18"/>
      <c r="D45" s="18"/>
      <c r="E45" s="8"/>
    </row>
    <row r="46" spans="1:12" ht="13.5" customHeight="1" thickBot="1" x14ac:dyDescent="0.25">
      <c r="A46" s="20" t="s">
        <v>37</v>
      </c>
      <c r="B46" s="2"/>
      <c r="C46" s="2"/>
      <c r="D46" s="14"/>
      <c r="E46" s="21" t="s">
        <v>38</v>
      </c>
      <c r="I46" s="15" t="s">
        <v>39</v>
      </c>
      <c r="J46" s="81" t="str">
        <f>IF(J42=0,"",J42)</f>
        <v/>
      </c>
      <c r="K46" s="81"/>
      <c r="L46" s="44" t="s">
        <v>38</v>
      </c>
    </row>
    <row r="47" spans="1:12" ht="12" thickTop="1" x14ac:dyDescent="0.2">
      <c r="A47" s="20"/>
      <c r="B47" s="2"/>
      <c r="C47" s="2"/>
      <c r="E47" s="10"/>
      <c r="G47" s="77" t="s">
        <v>78</v>
      </c>
      <c r="H47" s="77"/>
      <c r="I47" s="77"/>
      <c r="J47" s="78"/>
      <c r="K47" s="78"/>
      <c r="L47" s="78"/>
    </row>
    <row r="48" spans="1:12" x14ac:dyDescent="0.2">
      <c r="A48" s="20" t="s">
        <v>41</v>
      </c>
      <c r="B48" s="2"/>
      <c r="C48" s="2"/>
      <c r="E48" s="10"/>
      <c r="G48" s="77"/>
      <c r="H48" s="77"/>
      <c r="I48" s="77"/>
      <c r="J48" s="79"/>
      <c r="K48" s="79"/>
      <c r="L48" s="79"/>
    </row>
    <row r="49" spans="1:12" x14ac:dyDescent="0.2">
      <c r="A49" s="20" t="s">
        <v>43</v>
      </c>
      <c r="B49" s="2"/>
      <c r="C49" s="2"/>
      <c r="D49" s="14"/>
      <c r="E49" s="22"/>
    </row>
    <row r="50" spans="1:12" x14ac:dyDescent="0.2">
      <c r="A50" s="20"/>
      <c r="B50" s="2"/>
      <c r="C50" s="2"/>
      <c r="E50" s="10"/>
      <c r="G50" s="1" t="s">
        <v>44</v>
      </c>
    </row>
    <row r="51" spans="1:12" ht="13.5" customHeight="1" thickBot="1" x14ac:dyDescent="0.25">
      <c r="A51" s="23" t="s">
        <v>45</v>
      </c>
      <c r="B51" s="24"/>
      <c r="C51" s="24"/>
      <c r="D51" s="24"/>
      <c r="E51" s="16"/>
      <c r="G51" s="1" t="s">
        <v>46</v>
      </c>
      <c r="J51" s="14"/>
      <c r="K51" s="14"/>
      <c r="L51" s="14"/>
    </row>
    <row r="52" spans="1:12" ht="12" thickTop="1" x14ac:dyDescent="0.2"/>
  </sheetData>
  <sheetProtection password="B036" sheet="1" formatCells="0" selectLockedCells="1"/>
  <mergeCells count="48">
    <mergeCell ref="G47:I48"/>
    <mergeCell ref="J47:L48"/>
    <mergeCell ref="J37:K37"/>
    <mergeCell ref="J38:K38"/>
    <mergeCell ref="J39:K39"/>
    <mergeCell ref="J41:K41"/>
    <mergeCell ref="J42:K42"/>
    <mergeCell ref="J46:K46"/>
    <mergeCell ref="B33:G33"/>
    <mergeCell ref="J33:K33"/>
    <mergeCell ref="B34:G34"/>
    <mergeCell ref="J34:K34"/>
    <mergeCell ref="B35:G35"/>
    <mergeCell ref="J35:K35"/>
    <mergeCell ref="J31:K31"/>
    <mergeCell ref="A19:D19"/>
    <mergeCell ref="K19:L19"/>
    <mergeCell ref="J23:K23"/>
    <mergeCell ref="A24:H25"/>
    <mergeCell ref="J25:K25"/>
    <mergeCell ref="B26:E26"/>
    <mergeCell ref="F26:H26"/>
    <mergeCell ref="E27:H27"/>
    <mergeCell ref="E28:H28"/>
    <mergeCell ref="E29:H29"/>
    <mergeCell ref="B31:C31"/>
    <mergeCell ref="E31:F31"/>
    <mergeCell ref="A17:D17"/>
    <mergeCell ref="K17:L17"/>
    <mergeCell ref="A7:H8"/>
    <mergeCell ref="A10:B11"/>
    <mergeCell ref="C10:G11"/>
    <mergeCell ref="H10:H11"/>
    <mergeCell ref="I10:L11"/>
    <mergeCell ref="C12:E12"/>
    <mergeCell ref="G12:I12"/>
    <mergeCell ref="J12:L12"/>
    <mergeCell ref="C13:E13"/>
    <mergeCell ref="G13:H13"/>
    <mergeCell ref="A14:C14"/>
    <mergeCell ref="A15:C15"/>
    <mergeCell ref="D15:L15"/>
    <mergeCell ref="D1:G1"/>
    <mergeCell ref="I1:L1"/>
    <mergeCell ref="D2:L3"/>
    <mergeCell ref="D4:H5"/>
    <mergeCell ref="D6:F6"/>
    <mergeCell ref="G6:H6"/>
  </mergeCells>
  <conditionalFormatting sqref="J25:K25 J31:K31 J42:K42 J33:K35 J37:K39">
    <cfRule type="cellIs" dxfId="6" priority="2" stopIfTrue="1" operator="equal">
      <formula>0</formula>
    </cfRule>
  </conditionalFormatting>
  <conditionalFormatting sqref="J7">
    <cfRule type="expression" dxfId="5" priority="4" stopIfTrue="1">
      <formula>ISBLANK($I$7)</formula>
    </cfRule>
  </conditionalFormatting>
  <printOptions horizontalCentered="1"/>
  <pageMargins left="0.19685039370078741" right="0.19685039370078741" top="0.39370078740157483" bottom="0.19685039370078741" header="0.19685039370078741" footer="0.31496062992125984"/>
  <pageSetup paperSize="11" scale="95" orientation="portrait" r:id="rId1"/>
  <headerFooter>
    <oddHeader>&amp;L&amp;"Arial,Fett"&amp;9&amp;A-Abrechnung&amp;R&amp;G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AE52"/>
  <sheetViews>
    <sheetView showGridLines="0" zoomScaleNormal="100" workbookViewId="0">
      <selection activeCell="C10" sqref="C10:G11"/>
    </sheetView>
  </sheetViews>
  <sheetFormatPr baseColWidth="10" defaultColWidth="6.7109375" defaultRowHeight="11.25" x14ac:dyDescent="0.2"/>
  <cols>
    <col min="1" max="2" width="3.7109375" style="1" customWidth="1"/>
    <col min="3" max="3" width="4.42578125" style="1" customWidth="1"/>
    <col min="4" max="4" width="6.7109375" style="1" customWidth="1"/>
    <col min="5" max="5" width="10.28515625" style="1" customWidth="1"/>
    <col min="6" max="6" width="4.42578125" style="1" customWidth="1"/>
    <col min="7" max="7" width="7" style="1" customWidth="1"/>
    <col min="8" max="8" width="7.140625" style="1" customWidth="1"/>
    <col min="9" max="9" width="8.5703125" style="1" customWidth="1"/>
    <col min="10" max="10" width="6" style="1" customWidth="1"/>
    <col min="11" max="12" width="4.140625" style="1" customWidth="1"/>
    <col min="13" max="13" width="1" style="1" customWidth="1"/>
    <col min="14" max="14" width="4" style="1" customWidth="1"/>
    <col min="15" max="15" width="3.7109375" style="1" customWidth="1"/>
    <col min="16" max="16" width="3" style="1" customWidth="1"/>
    <col min="17" max="17" width="7.42578125" style="1" customWidth="1"/>
    <col min="18" max="18" width="6.7109375" style="1" customWidth="1"/>
    <col min="19" max="19" width="3.7109375" style="1" customWidth="1"/>
    <col min="20" max="20" width="1.42578125" style="1" customWidth="1"/>
    <col min="21" max="22" width="3.7109375" style="1" customWidth="1"/>
    <col min="23" max="23" width="6.7109375" style="1" customWidth="1"/>
    <col min="24" max="24" width="4.42578125" style="1" customWidth="1"/>
    <col min="25" max="25" width="3.140625" style="1" customWidth="1"/>
    <col min="26" max="26" width="3.85546875" style="1" customWidth="1"/>
    <col min="27" max="27" width="7" style="1" customWidth="1"/>
    <col min="28" max="28" width="7.5703125" style="1" customWidth="1"/>
    <col min="29" max="29" width="6.7109375" style="1" customWidth="1"/>
    <col min="30" max="30" width="3.7109375" style="1" customWidth="1"/>
    <col min="31" max="31" width="4.140625" style="1" customWidth="1"/>
    <col min="32" max="16384" width="6.7109375" style="1"/>
  </cols>
  <sheetData>
    <row r="1" spans="1:31" ht="17.45" customHeight="1" x14ac:dyDescent="0.2">
      <c r="A1" s="1" t="s">
        <v>51</v>
      </c>
      <c r="D1" s="55"/>
      <c r="E1" s="55"/>
      <c r="F1" s="55"/>
      <c r="G1" s="55"/>
      <c r="H1" s="1" t="s">
        <v>52</v>
      </c>
      <c r="I1" s="55"/>
      <c r="J1" s="55"/>
      <c r="K1" s="55"/>
      <c r="L1" s="55"/>
      <c r="O1" s="1" t="s">
        <v>2</v>
      </c>
    </row>
    <row r="2" spans="1:31" x14ac:dyDescent="0.2">
      <c r="D2" s="56"/>
      <c r="E2" s="56"/>
      <c r="F2" s="56"/>
      <c r="G2" s="56"/>
      <c r="H2" s="56"/>
      <c r="I2" s="56"/>
      <c r="J2" s="56"/>
      <c r="K2" s="56"/>
      <c r="L2" s="56"/>
      <c r="R2" s="92" t="str">
        <f>IF(D1="","",D1)</f>
        <v/>
      </c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</row>
    <row r="3" spans="1:31" x14ac:dyDescent="0.2">
      <c r="A3" s="1" t="s">
        <v>53</v>
      </c>
      <c r="D3" s="55"/>
      <c r="E3" s="55"/>
      <c r="F3" s="55"/>
      <c r="G3" s="55"/>
      <c r="H3" s="55"/>
      <c r="I3" s="55"/>
      <c r="J3" s="55"/>
      <c r="K3" s="55"/>
      <c r="L3" s="55"/>
      <c r="O3" s="1" t="s">
        <v>0</v>
      </c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</row>
    <row r="4" spans="1:31" ht="13.15" customHeight="1" x14ac:dyDescent="0.2">
      <c r="A4" s="32" t="s">
        <v>65</v>
      </c>
      <c r="D4" s="57"/>
      <c r="E4" s="57"/>
      <c r="F4" s="57"/>
      <c r="G4" s="57"/>
      <c r="H4" s="57"/>
      <c r="R4" s="90" t="str">
        <f>IF(D2="","",D2)</f>
        <v/>
      </c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</row>
    <row r="5" spans="1:31" ht="13.15" customHeight="1" x14ac:dyDescent="0.2">
      <c r="A5" s="1" t="s">
        <v>54</v>
      </c>
      <c r="D5" s="55"/>
      <c r="E5" s="55"/>
      <c r="F5" s="55"/>
      <c r="G5" s="55"/>
      <c r="H5" s="55"/>
      <c r="I5" s="35" t="s">
        <v>55</v>
      </c>
      <c r="O5" s="65" t="s">
        <v>72</v>
      </c>
      <c r="P5" s="65"/>
      <c r="Q5" s="65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</row>
    <row r="6" spans="1:31" x14ac:dyDescent="0.2">
      <c r="D6" s="58" t="s">
        <v>56</v>
      </c>
      <c r="E6" s="58"/>
      <c r="F6" s="58"/>
      <c r="G6" s="58" t="s">
        <v>57</v>
      </c>
      <c r="H6" s="58"/>
      <c r="R6" s="90" t="str">
        <f>IF(I1="","",I1)</f>
        <v/>
      </c>
      <c r="S6" s="90"/>
      <c r="T6" s="90"/>
      <c r="U6" s="90"/>
      <c r="V6" s="90"/>
      <c r="W6" s="90"/>
      <c r="X6" s="90"/>
      <c r="Y6" s="90"/>
      <c r="Z6" s="90"/>
      <c r="AA6" s="90"/>
      <c r="AB6" s="90"/>
      <c r="AC6" s="90"/>
    </row>
    <row r="7" spans="1:31" ht="10.15" customHeight="1" x14ac:dyDescent="0.2">
      <c r="A7" s="61" t="s">
        <v>73</v>
      </c>
      <c r="B7" s="61"/>
      <c r="C7" s="61"/>
      <c r="D7" s="61"/>
      <c r="E7" s="61"/>
      <c r="F7" s="61"/>
      <c r="G7" s="61"/>
      <c r="H7" s="61"/>
      <c r="I7" s="48"/>
      <c r="J7" s="36" t="s">
        <v>68</v>
      </c>
      <c r="K7" s="1" t="s">
        <v>58</v>
      </c>
      <c r="O7" s="1" t="s">
        <v>1</v>
      </c>
      <c r="R7" s="91"/>
      <c r="S7" s="91"/>
      <c r="T7" s="91"/>
      <c r="U7" s="91"/>
      <c r="V7" s="91"/>
      <c r="W7" s="91"/>
      <c r="X7" s="91"/>
      <c r="Y7" s="91"/>
      <c r="Z7" s="91"/>
      <c r="AA7" s="91"/>
      <c r="AB7" s="91"/>
      <c r="AC7" s="91"/>
    </row>
    <row r="8" spans="1:31" ht="10.15" customHeight="1" x14ac:dyDescent="0.2">
      <c r="A8" s="61"/>
      <c r="B8" s="61"/>
      <c r="C8" s="61"/>
      <c r="D8" s="61"/>
      <c r="E8" s="61"/>
      <c r="F8" s="61"/>
      <c r="G8" s="61"/>
      <c r="H8" s="61"/>
      <c r="I8" s="26" t="s">
        <v>59</v>
      </c>
      <c r="J8" s="26" t="s">
        <v>60</v>
      </c>
    </row>
    <row r="9" spans="1:31" ht="11.25" customHeight="1" x14ac:dyDescent="0.2">
      <c r="A9" s="33" t="s">
        <v>64</v>
      </c>
      <c r="D9" s="11"/>
      <c r="F9" s="2"/>
      <c r="G9" s="2"/>
      <c r="H9" s="2"/>
      <c r="O9" s="33" t="s">
        <v>64</v>
      </c>
      <c r="AD9" s="13"/>
    </row>
    <row r="10" spans="1:31" ht="9" customHeight="1" x14ac:dyDescent="0.2">
      <c r="A10" s="62" t="s">
        <v>62</v>
      </c>
      <c r="B10" s="62"/>
      <c r="C10" s="87"/>
      <c r="D10" s="87"/>
      <c r="E10" s="87"/>
      <c r="F10" s="87"/>
      <c r="G10" s="87"/>
      <c r="H10" s="62" t="s">
        <v>63</v>
      </c>
      <c r="I10" s="87"/>
      <c r="J10" s="87"/>
      <c r="K10" s="87"/>
      <c r="L10" s="87"/>
      <c r="O10" s="62" t="s">
        <v>62</v>
      </c>
      <c r="P10" s="62"/>
      <c r="Q10" s="89" t="str">
        <f>IF(C10="","",C10)</f>
        <v/>
      </c>
      <c r="R10" s="89"/>
      <c r="S10" s="89"/>
      <c r="T10" s="89"/>
      <c r="U10" s="89"/>
      <c r="V10" s="89"/>
      <c r="W10" s="89"/>
      <c r="X10" s="89"/>
      <c r="Y10" s="88" t="s">
        <v>63</v>
      </c>
      <c r="Z10" s="88"/>
      <c r="AA10" s="89" t="str">
        <f>IF(I10="","",I10)</f>
        <v/>
      </c>
      <c r="AB10" s="89"/>
      <c r="AC10" s="89"/>
    </row>
    <row r="11" spans="1:31" ht="7.15" customHeight="1" x14ac:dyDescent="0.2">
      <c r="A11" s="62"/>
      <c r="B11" s="62"/>
      <c r="C11" s="87"/>
      <c r="D11" s="87"/>
      <c r="E11" s="87"/>
      <c r="F11" s="87"/>
      <c r="G11" s="87"/>
      <c r="H11" s="62"/>
      <c r="I11" s="87"/>
      <c r="J11" s="87"/>
      <c r="K11" s="87"/>
      <c r="L11" s="87"/>
      <c r="O11" s="62"/>
      <c r="P11" s="62"/>
      <c r="Q11" s="89"/>
      <c r="R11" s="89"/>
      <c r="S11" s="89"/>
      <c r="T11" s="89"/>
      <c r="U11" s="89"/>
      <c r="V11" s="89"/>
      <c r="W11" s="89"/>
      <c r="X11" s="89"/>
      <c r="Y11" s="88"/>
      <c r="Z11" s="88"/>
      <c r="AA11" s="89"/>
      <c r="AB11" s="89"/>
      <c r="AC11" s="89"/>
    </row>
    <row r="12" spans="1:31" ht="19.899999999999999" customHeight="1" x14ac:dyDescent="0.2">
      <c r="A12" s="1" t="s">
        <v>3</v>
      </c>
      <c r="C12" s="87"/>
      <c r="D12" s="87"/>
      <c r="E12" s="87"/>
      <c r="F12" s="5" t="s">
        <v>85</v>
      </c>
      <c r="G12" s="87"/>
      <c r="H12" s="87"/>
      <c r="I12" s="87"/>
      <c r="J12" s="55"/>
      <c r="K12" s="55"/>
      <c r="L12" s="55"/>
      <c r="M12" s="5"/>
      <c r="O12" s="64" t="s">
        <v>5</v>
      </c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</row>
    <row r="13" spans="1:31" ht="10.15" customHeight="1" x14ac:dyDescent="0.2">
      <c r="C13" s="63" t="s">
        <v>66</v>
      </c>
      <c r="D13" s="63"/>
      <c r="E13" s="63"/>
      <c r="G13" s="58" t="s">
        <v>66</v>
      </c>
      <c r="H13" s="58"/>
      <c r="J13" s="47" t="s">
        <v>89</v>
      </c>
      <c r="M13" s="5"/>
      <c r="O13" s="1" t="s">
        <v>6</v>
      </c>
      <c r="P13" s="1" t="s">
        <v>7</v>
      </c>
      <c r="R13" s="2"/>
      <c r="S13" s="2"/>
      <c r="T13" s="2"/>
      <c r="W13" s="3"/>
      <c r="X13" s="2"/>
      <c r="Y13" s="2"/>
      <c r="AB13" s="4"/>
      <c r="AC13" s="2"/>
    </row>
    <row r="14" spans="1:31" ht="14.25" customHeight="1" x14ac:dyDescent="0.2">
      <c r="A14" s="64" t="s">
        <v>69</v>
      </c>
      <c r="B14" s="64"/>
      <c r="C14" s="64"/>
      <c r="G14" s="32"/>
      <c r="P14" s="5" t="s">
        <v>70</v>
      </c>
      <c r="Q14" s="86"/>
      <c r="R14" s="86"/>
      <c r="S14" s="86"/>
      <c r="U14" s="5" t="s">
        <v>9</v>
      </c>
      <c r="V14" s="82"/>
      <c r="W14" s="82"/>
      <c r="X14" s="82"/>
      <c r="Y14" s="1" t="s">
        <v>71</v>
      </c>
      <c r="Z14" s="5" t="s">
        <v>10</v>
      </c>
      <c r="AA14" s="82"/>
      <c r="AB14" s="82"/>
      <c r="AC14" s="1" t="s">
        <v>71</v>
      </c>
      <c r="AE14" s="37"/>
    </row>
    <row r="15" spans="1:31" ht="13.15" customHeight="1" x14ac:dyDescent="0.2">
      <c r="A15" s="65" t="s">
        <v>4</v>
      </c>
      <c r="B15" s="65"/>
      <c r="C15" s="65"/>
      <c r="D15" s="55"/>
      <c r="E15" s="55"/>
      <c r="F15" s="55"/>
      <c r="G15" s="55"/>
      <c r="H15" s="55"/>
      <c r="I15" s="55"/>
      <c r="J15" s="55"/>
      <c r="K15" s="55"/>
      <c r="L15" s="55"/>
      <c r="P15" s="83" t="s">
        <v>70</v>
      </c>
      <c r="Q15" s="85"/>
      <c r="R15" s="85"/>
      <c r="S15" s="85"/>
      <c r="T15" s="4"/>
      <c r="U15" s="59" t="s">
        <v>9</v>
      </c>
      <c r="V15" s="84"/>
      <c r="W15" s="84"/>
      <c r="X15" s="84"/>
      <c r="Y15" s="65" t="s">
        <v>71</v>
      </c>
      <c r="Z15" s="83" t="s">
        <v>10</v>
      </c>
      <c r="AA15" s="84"/>
      <c r="AB15" s="84"/>
      <c r="AC15" s="65" t="s">
        <v>71</v>
      </c>
    </row>
    <row r="16" spans="1:31" ht="7.5" customHeight="1" x14ac:dyDescent="0.2">
      <c r="D16" s="2"/>
      <c r="E16" s="2"/>
      <c r="F16" s="2"/>
      <c r="G16" s="2"/>
      <c r="H16" s="2"/>
      <c r="P16" s="83"/>
      <c r="Q16" s="86"/>
      <c r="R16" s="86"/>
      <c r="S16" s="86"/>
      <c r="T16" s="4"/>
      <c r="U16" s="59"/>
      <c r="V16" s="82"/>
      <c r="W16" s="82"/>
      <c r="X16" s="82"/>
      <c r="Y16" s="65"/>
      <c r="Z16" s="83"/>
      <c r="AA16" s="82"/>
      <c r="AB16" s="82"/>
      <c r="AC16" s="65"/>
    </row>
    <row r="17" spans="1:29" ht="13.15" customHeight="1" x14ac:dyDescent="0.2">
      <c r="A17" s="59" t="s">
        <v>87</v>
      </c>
      <c r="B17" s="59"/>
      <c r="C17" s="59"/>
      <c r="D17" s="59"/>
      <c r="E17" s="49"/>
      <c r="F17" s="6" t="s">
        <v>84</v>
      </c>
      <c r="G17" s="50"/>
      <c r="H17" s="3" t="s">
        <v>8</v>
      </c>
      <c r="I17" s="49"/>
      <c r="J17" s="6" t="s">
        <v>84</v>
      </c>
      <c r="K17" s="60"/>
      <c r="L17" s="60"/>
      <c r="P17" s="83" t="s">
        <v>70</v>
      </c>
      <c r="Q17" s="85"/>
      <c r="R17" s="85"/>
      <c r="S17" s="85"/>
      <c r="T17" s="4"/>
      <c r="U17" s="59" t="s">
        <v>9</v>
      </c>
      <c r="V17" s="84"/>
      <c r="W17" s="84"/>
      <c r="X17" s="84"/>
      <c r="Y17" s="65" t="s">
        <v>71</v>
      </c>
      <c r="Z17" s="83" t="s">
        <v>10</v>
      </c>
      <c r="AA17" s="84"/>
      <c r="AB17" s="84"/>
      <c r="AC17" s="65" t="s">
        <v>71</v>
      </c>
    </row>
    <row r="18" spans="1:29" ht="3" customHeight="1" x14ac:dyDescent="0.2">
      <c r="E18" s="27"/>
      <c r="G18" s="27"/>
      <c r="J18" s="6"/>
      <c r="N18" s="2"/>
      <c r="P18" s="83"/>
      <c r="Q18" s="86"/>
      <c r="R18" s="86"/>
      <c r="S18" s="86"/>
      <c r="T18" s="2"/>
      <c r="U18" s="59"/>
      <c r="V18" s="82"/>
      <c r="W18" s="82"/>
      <c r="X18" s="82"/>
      <c r="Y18" s="65"/>
      <c r="Z18" s="83" t="s">
        <v>10</v>
      </c>
      <c r="AA18" s="82"/>
      <c r="AB18" s="82"/>
      <c r="AC18" s="65"/>
    </row>
    <row r="19" spans="1:29" ht="12.6" customHeight="1" x14ac:dyDescent="0.2">
      <c r="A19" s="59" t="s">
        <v>88</v>
      </c>
      <c r="B19" s="59"/>
      <c r="C19" s="59"/>
      <c r="D19" s="59"/>
      <c r="E19" s="49"/>
      <c r="F19" s="6" t="s">
        <v>84</v>
      </c>
      <c r="G19" s="50"/>
      <c r="H19" s="3" t="s">
        <v>8</v>
      </c>
      <c r="I19" s="49"/>
      <c r="J19" s="6" t="s">
        <v>84</v>
      </c>
      <c r="K19" s="60"/>
      <c r="L19" s="60"/>
      <c r="N19" s="2"/>
      <c r="P19" s="1" t="s">
        <v>12</v>
      </c>
    </row>
    <row r="20" spans="1:29" ht="2.25" customHeight="1" thickBot="1" x14ac:dyDescent="0.25">
      <c r="G20" s="2"/>
      <c r="H20" s="2"/>
      <c r="I20" s="2"/>
      <c r="J20" s="3"/>
      <c r="K20" s="2"/>
      <c r="N20" s="2"/>
    </row>
    <row r="21" spans="1:29" ht="13.9" customHeight="1" thickTop="1" x14ac:dyDescent="0.2">
      <c r="A21" s="7" t="s">
        <v>11</v>
      </c>
      <c r="I21" s="17"/>
      <c r="J21" s="34" t="s">
        <v>75</v>
      </c>
      <c r="K21" s="30"/>
      <c r="L21" s="8"/>
      <c r="N21" s="2"/>
      <c r="S21" s="97" t="str">
        <f>IF(D15="","",D15)</f>
        <v/>
      </c>
      <c r="T21" s="97"/>
      <c r="U21" s="97"/>
      <c r="V21" s="97"/>
      <c r="W21" s="97"/>
      <c r="X21" s="97"/>
      <c r="Y21" s="97"/>
      <c r="Z21" s="97"/>
      <c r="AA21" s="97"/>
      <c r="AB21" s="97"/>
      <c r="AC21" s="97"/>
    </row>
    <row r="22" spans="1:29" x14ac:dyDescent="0.2">
      <c r="B22" s="1" t="s">
        <v>76</v>
      </c>
      <c r="H22" s="9"/>
      <c r="I22" s="31"/>
      <c r="J22" s="3"/>
      <c r="K22" s="3"/>
      <c r="L22" s="10"/>
      <c r="N22" s="2"/>
      <c r="P22" s="1" t="s">
        <v>14</v>
      </c>
      <c r="S22" s="98"/>
      <c r="T22" s="98"/>
      <c r="U22" s="98"/>
      <c r="V22" s="98"/>
      <c r="W22" s="98"/>
      <c r="X22" s="98"/>
      <c r="Y22" s="98"/>
      <c r="Z22" s="98"/>
      <c r="AA22" s="98"/>
      <c r="AB22" s="98"/>
      <c r="AC22" s="98"/>
    </row>
    <row r="23" spans="1:29" ht="13.15" customHeight="1" x14ac:dyDescent="0.2">
      <c r="B23" s="1" t="s">
        <v>13</v>
      </c>
      <c r="G23" s="51"/>
      <c r="H23" s="25" t="s">
        <v>50</v>
      </c>
      <c r="I23" s="31"/>
      <c r="J23" s="67"/>
      <c r="K23" s="67"/>
      <c r="L23" s="39" t="s">
        <v>38</v>
      </c>
      <c r="N23" s="2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</row>
    <row r="24" spans="1:29" x14ac:dyDescent="0.2">
      <c r="A24" s="68" t="s">
        <v>77</v>
      </c>
      <c r="B24" s="68"/>
      <c r="C24" s="68"/>
      <c r="D24" s="68"/>
      <c r="E24" s="68"/>
      <c r="F24" s="68"/>
      <c r="G24" s="68"/>
      <c r="H24" s="69"/>
      <c r="I24" s="31"/>
      <c r="J24" s="3"/>
      <c r="K24" s="3"/>
      <c r="L24" s="39"/>
      <c r="N24" s="2"/>
      <c r="P24" s="1" t="s">
        <v>16</v>
      </c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</row>
    <row r="25" spans="1:29" ht="12.75" x14ac:dyDescent="0.2">
      <c r="A25" s="68"/>
      <c r="B25" s="68"/>
      <c r="C25" s="68"/>
      <c r="D25" s="68"/>
      <c r="E25" s="68"/>
      <c r="F25" s="68"/>
      <c r="G25" s="68"/>
      <c r="H25" s="69"/>
      <c r="I25" s="3"/>
      <c r="J25" s="66">
        <f>IF(OR(ISBLANK(G23),ISBLANK(F26)),0,IF(ISBLANK(I7),G23*0.2,G23*0.3))</f>
        <v>0</v>
      </c>
      <c r="K25" s="66"/>
      <c r="L25" s="39" t="s">
        <v>38</v>
      </c>
      <c r="N25" s="2"/>
    </row>
    <row r="26" spans="1:29" ht="12.75" x14ac:dyDescent="0.2">
      <c r="B26" s="59" t="s">
        <v>74</v>
      </c>
      <c r="C26" s="59"/>
      <c r="D26" s="59"/>
      <c r="E26" s="59"/>
      <c r="F26" s="70"/>
      <c r="G26" s="70"/>
      <c r="H26" s="71"/>
      <c r="I26" s="31"/>
      <c r="J26" s="3"/>
      <c r="K26" s="3"/>
      <c r="L26" s="39"/>
      <c r="N26" s="2"/>
      <c r="O26" s="1" t="s">
        <v>17</v>
      </c>
      <c r="P26" s="1" t="s">
        <v>18</v>
      </c>
      <c r="X26" s="1" t="s">
        <v>19</v>
      </c>
      <c r="AB26" s="38">
        <v>7.5</v>
      </c>
      <c r="AC26" s="6"/>
    </row>
    <row r="27" spans="1:29" ht="12.75" x14ac:dyDescent="0.2">
      <c r="B27" s="1" t="s">
        <v>79</v>
      </c>
      <c r="C27" s="2"/>
      <c r="D27" s="1" t="s">
        <v>15</v>
      </c>
      <c r="E27" s="55"/>
      <c r="F27" s="55"/>
      <c r="G27" s="55"/>
      <c r="H27" s="72"/>
      <c r="I27" s="31"/>
      <c r="K27" s="3"/>
      <c r="L27" s="39"/>
      <c r="N27" s="2"/>
      <c r="P27" s="1" t="s">
        <v>21</v>
      </c>
      <c r="X27" s="1" t="s">
        <v>22</v>
      </c>
      <c r="AB27" s="38">
        <v>15</v>
      </c>
      <c r="AC27" s="6"/>
    </row>
    <row r="28" spans="1:29" ht="12.75" x14ac:dyDescent="0.2">
      <c r="C28" s="2"/>
      <c r="D28" s="1" t="s">
        <v>15</v>
      </c>
      <c r="E28" s="73"/>
      <c r="F28" s="73"/>
      <c r="G28" s="73"/>
      <c r="H28" s="74"/>
      <c r="I28" s="31"/>
      <c r="K28" s="3"/>
      <c r="L28" s="39"/>
      <c r="N28" s="2"/>
      <c r="X28" s="1" t="s">
        <v>23</v>
      </c>
      <c r="AB28" s="38">
        <v>23</v>
      </c>
      <c r="AC28" s="6"/>
    </row>
    <row r="29" spans="1:29" ht="12.75" x14ac:dyDescent="0.2">
      <c r="D29" s="1" t="s">
        <v>15</v>
      </c>
      <c r="E29" s="73"/>
      <c r="F29" s="73"/>
      <c r="G29" s="73"/>
      <c r="H29" s="74"/>
      <c r="I29" s="31"/>
      <c r="K29" s="3"/>
      <c r="L29" s="39"/>
      <c r="N29" s="2"/>
      <c r="P29" s="102" t="s">
        <v>91</v>
      </c>
      <c r="Q29" s="102"/>
      <c r="R29" s="102"/>
      <c r="S29" s="102"/>
      <c r="T29" s="102"/>
      <c r="U29" s="102"/>
      <c r="V29" s="102"/>
      <c r="W29" s="102"/>
      <c r="X29" s="102"/>
      <c r="Y29" s="102"/>
      <c r="Z29" s="102"/>
      <c r="AA29" s="102"/>
      <c r="AB29" s="102"/>
    </row>
    <row r="30" spans="1:29" ht="15" customHeight="1" x14ac:dyDescent="0.2">
      <c r="A30" s="7" t="s">
        <v>20</v>
      </c>
      <c r="H30" s="43" t="s">
        <v>61</v>
      </c>
      <c r="I30" s="31"/>
      <c r="K30" s="3"/>
      <c r="L30" s="39"/>
      <c r="N30" s="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</row>
    <row r="31" spans="1:29" ht="12.75" x14ac:dyDescent="0.2">
      <c r="B31" s="75"/>
      <c r="C31" s="75"/>
      <c r="D31" s="1" t="s">
        <v>86</v>
      </c>
      <c r="E31" s="76"/>
      <c r="F31" s="76"/>
      <c r="G31" s="1" t="str">
        <f>IF(AND(B31&gt;0,E31=0),"(Abtretung)","€")</f>
        <v>€</v>
      </c>
      <c r="I31" s="31"/>
      <c r="J31" s="66">
        <f>IF(AND(ISBLANK(B31),ISBLANK(E31)),0,B31*E31)</f>
        <v>0</v>
      </c>
      <c r="K31" s="66"/>
      <c r="L31" s="39" t="s">
        <v>38</v>
      </c>
      <c r="N31" s="2"/>
    </row>
    <row r="32" spans="1:29" ht="15" customHeight="1" x14ac:dyDescent="0.2">
      <c r="A32" s="7" t="s">
        <v>24</v>
      </c>
      <c r="I32" s="31"/>
      <c r="K32" s="2"/>
      <c r="L32" s="39"/>
      <c r="N32" s="2"/>
      <c r="O32" s="64" t="s">
        <v>25</v>
      </c>
      <c r="P32" s="103" t="s">
        <v>92</v>
      </c>
      <c r="Q32" s="103"/>
      <c r="R32" s="103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</row>
    <row r="33" spans="1:29" ht="12.75" x14ac:dyDescent="0.2">
      <c r="A33" s="52"/>
      <c r="B33" s="65" t="str">
        <f>IF(A33="","Tag(e) - mehr als 8 Stunden (ohne Übernachtung)",IF(A33=1,"Tag - mehr als 8 Stunden (ohne Übernachtung)","Tage - mehr als 8 Stunden (ohne Übernachtung)"))</f>
        <v>Tag(e) - mehr als 8 Stunden (ohne Übernachtung)</v>
      </c>
      <c r="C33" s="65"/>
      <c r="D33" s="65"/>
      <c r="E33" s="65"/>
      <c r="F33" s="65"/>
      <c r="G33" s="65"/>
      <c r="H33" s="12">
        <v>14</v>
      </c>
      <c r="I33" s="31"/>
      <c r="J33" s="66">
        <f>IF(B31="",IF(A33="",0,A33*H33),0)</f>
        <v>0</v>
      </c>
      <c r="K33" s="66"/>
      <c r="L33" s="39" t="s">
        <v>38</v>
      </c>
      <c r="N33" s="2"/>
      <c r="O33" s="64"/>
      <c r="P33" s="103"/>
      <c r="Q33" s="103"/>
      <c r="R33" s="103"/>
      <c r="S33" s="103"/>
      <c r="T33" s="103"/>
      <c r="U33" s="103"/>
      <c r="V33" s="103"/>
      <c r="W33" s="103"/>
      <c r="X33" s="103"/>
      <c r="Y33" s="103"/>
      <c r="Z33" s="103"/>
      <c r="AA33" s="103"/>
      <c r="AB33" s="103"/>
    </row>
    <row r="34" spans="1:29" ht="12.75" x14ac:dyDescent="0.2">
      <c r="A34" s="53"/>
      <c r="B34" s="65" t="str">
        <f>IF(A34="","Tag(e) - mehrtägige Dienstreise mit Übernachtung",IF(A34=1,"Tag - mehrtägige Dienstreise mit Übernachtung","Tage - mehrtägige Dienstreise mit Übernachtung"))</f>
        <v>Tag(e) - mehrtägige Dienstreise mit Übernachtung</v>
      </c>
      <c r="C34" s="65"/>
      <c r="D34" s="65"/>
      <c r="E34" s="65"/>
      <c r="F34" s="65"/>
      <c r="G34" s="65"/>
      <c r="H34" s="12">
        <v>14</v>
      </c>
      <c r="I34" s="31"/>
      <c r="J34" s="66">
        <f>IF(B31&lt;&gt;"",IF(A34="",0,A34*H34),0)</f>
        <v>0</v>
      </c>
      <c r="K34" s="66"/>
      <c r="L34" s="39" t="s">
        <v>38</v>
      </c>
      <c r="N34" s="2"/>
    </row>
    <row r="35" spans="1:29" ht="12.75" x14ac:dyDescent="0.2">
      <c r="A35" s="53"/>
      <c r="B35" s="65" t="str">
        <f>IF(A35="","Tag(e) mit 24 Stunden Abwesenheit",IF(A35=1,"Tag mit 24 Stunden Abwesenheit","Tage mit 24 Stunden Abwesenheit"))</f>
        <v>Tag(e) mit 24 Stunden Abwesenheit</v>
      </c>
      <c r="C35" s="65"/>
      <c r="D35" s="65"/>
      <c r="E35" s="65"/>
      <c r="F35" s="65"/>
      <c r="G35" s="65"/>
      <c r="H35" s="12">
        <v>28</v>
      </c>
      <c r="I35" s="31"/>
      <c r="J35" s="66">
        <f>IF(B31&lt;&gt;"",IF(A35="",0,A35*H35),0)</f>
        <v>0</v>
      </c>
      <c r="K35" s="66"/>
      <c r="L35" s="39" t="s">
        <v>38</v>
      </c>
      <c r="N35" s="2"/>
      <c r="O35" s="1" t="s">
        <v>26</v>
      </c>
      <c r="P35" s="1" t="s">
        <v>27</v>
      </c>
    </row>
    <row r="36" spans="1:29" x14ac:dyDescent="0.2">
      <c r="A36" s="29" t="s">
        <v>67</v>
      </c>
      <c r="F36" s="46" t="s">
        <v>83</v>
      </c>
      <c r="I36" s="31"/>
      <c r="J36" s="3"/>
      <c r="K36" s="3"/>
      <c r="L36" s="39"/>
      <c r="N36" s="2"/>
    </row>
    <row r="37" spans="1:29" ht="12.75" x14ac:dyDescent="0.2">
      <c r="A37" s="28"/>
      <c r="B37" s="28" t="s">
        <v>80</v>
      </c>
      <c r="F37" s="52"/>
      <c r="G37" s="45">
        <f>ROUND(H35*20%,1)</f>
        <v>5.6</v>
      </c>
      <c r="I37" s="31"/>
      <c r="J37" s="66">
        <f>-(F37*G37)</f>
        <v>0</v>
      </c>
      <c r="K37" s="66"/>
      <c r="L37" s="39" t="s">
        <v>38</v>
      </c>
      <c r="N37" s="2"/>
      <c r="O37" s="1" t="s">
        <v>28</v>
      </c>
      <c r="P37" s="1" t="s">
        <v>29</v>
      </c>
      <c r="W37" s="1" t="s">
        <v>30</v>
      </c>
      <c r="X37" s="99" t="str">
        <f>IF(V14="","",IF((AA14-V14)*24&lt;=5,AB26,IF((AA14-V14)*24&lt;=10,AB27,AB28)))</f>
        <v/>
      </c>
      <c r="Y37" s="99"/>
      <c r="Z37" s="99"/>
      <c r="AA37" s="1" t="s">
        <v>38</v>
      </c>
    </row>
    <row r="38" spans="1:29" ht="12.75" x14ac:dyDescent="0.2">
      <c r="A38" s="28"/>
      <c r="B38" s="28" t="s">
        <v>81</v>
      </c>
      <c r="F38" s="53"/>
      <c r="G38" s="45">
        <f>ROUND(H35*40%,1)</f>
        <v>11.2</v>
      </c>
      <c r="I38" s="31"/>
      <c r="J38" s="66">
        <f>-(F38*G38)</f>
        <v>0</v>
      </c>
      <c r="K38" s="66"/>
      <c r="L38" s="39" t="s">
        <v>38</v>
      </c>
      <c r="N38" s="3"/>
    </row>
    <row r="39" spans="1:29" ht="12.75" x14ac:dyDescent="0.2">
      <c r="A39" s="28"/>
      <c r="B39" s="28" t="s">
        <v>82</v>
      </c>
      <c r="F39" s="53"/>
      <c r="G39" s="45">
        <f>ROUND(H35*40%,1)</f>
        <v>11.2</v>
      </c>
      <c r="I39" s="31"/>
      <c r="J39" s="66">
        <f>-(F39*G39)</f>
        <v>0</v>
      </c>
      <c r="K39" s="66"/>
      <c r="L39" s="39" t="s">
        <v>38</v>
      </c>
      <c r="N39" s="2"/>
      <c r="W39" s="1" t="s">
        <v>32</v>
      </c>
      <c r="X39" s="99" t="str">
        <f>IF(V15="","",IF((AA15-V15)*24&lt;=5,AB26,IF((AA15-V15)*24&lt;=10,AB27,AB28)))</f>
        <v/>
      </c>
      <c r="Y39" s="99"/>
      <c r="Z39" s="99"/>
      <c r="AA39" s="1" t="s">
        <v>38</v>
      </c>
    </row>
    <row r="40" spans="1:29" x14ac:dyDescent="0.2">
      <c r="A40" s="7" t="s">
        <v>31</v>
      </c>
      <c r="I40" s="31"/>
      <c r="J40" s="3"/>
      <c r="K40" s="3"/>
      <c r="L40" s="39"/>
      <c r="N40" s="2"/>
    </row>
    <row r="41" spans="1:29" ht="12.75" x14ac:dyDescent="0.2">
      <c r="B41" s="13" t="s">
        <v>61</v>
      </c>
      <c r="F41" s="9"/>
      <c r="G41" s="12"/>
      <c r="I41" s="31"/>
      <c r="J41" s="67"/>
      <c r="K41" s="67"/>
      <c r="L41" s="39" t="s">
        <v>38</v>
      </c>
      <c r="U41" s="14"/>
      <c r="V41" s="14"/>
      <c r="W41" s="14" t="s">
        <v>34</v>
      </c>
      <c r="X41" s="100" t="str">
        <f>IF(V17="","",IF((AA17-V17)*24&lt;=5,AB26,IF((AA17-V17)*24&lt;=10,AB27,AB28)))</f>
        <v/>
      </c>
      <c r="Y41" s="100"/>
      <c r="Z41" s="100"/>
      <c r="AA41" s="14" t="s">
        <v>38</v>
      </c>
      <c r="AB41" s="14"/>
    </row>
    <row r="42" spans="1:29" ht="12.75" x14ac:dyDescent="0.2">
      <c r="G42" s="15" t="s">
        <v>33</v>
      </c>
      <c r="I42" s="31"/>
      <c r="J42" s="80">
        <f>SUM(J23,J25,J31,J41)+IF(SUM(J33:K35,J37:K39)&gt;0,SUM(J33:K35,J37:K39))</f>
        <v>0</v>
      </c>
      <c r="K42" s="80"/>
      <c r="L42" s="39" t="s">
        <v>38</v>
      </c>
      <c r="V42" s="95" t="s">
        <v>36</v>
      </c>
      <c r="W42" s="95"/>
      <c r="X42" s="105">
        <f>SUM(X37,X39,X41)</f>
        <v>0</v>
      </c>
      <c r="Y42" s="106"/>
      <c r="Z42" s="106"/>
      <c r="AA42" s="104" t="s">
        <v>38</v>
      </c>
    </row>
    <row r="43" spans="1:29" ht="2.25" customHeight="1" thickBot="1" x14ac:dyDescent="0.25">
      <c r="G43" s="15"/>
      <c r="I43" s="41"/>
      <c r="J43" s="42"/>
      <c r="K43" s="42"/>
      <c r="L43" s="40"/>
      <c r="V43" s="96"/>
      <c r="W43" s="96"/>
      <c r="X43" s="107"/>
      <c r="Y43" s="107"/>
      <c r="Z43" s="107"/>
      <c r="AA43" s="65"/>
    </row>
    <row r="44" spans="1:29" ht="14.25" thickTop="1" thickBot="1" x14ac:dyDescent="0.25">
      <c r="N44" s="19"/>
      <c r="W44" s="15"/>
      <c r="X44" s="101"/>
      <c r="Y44" s="101"/>
      <c r="Z44" s="101"/>
      <c r="AA44" s="94"/>
      <c r="AB44" s="94"/>
      <c r="AC44" s="94"/>
    </row>
    <row r="45" spans="1:29" ht="12" thickTop="1" x14ac:dyDescent="0.2">
      <c r="A45" s="17" t="s">
        <v>35</v>
      </c>
      <c r="B45" s="18"/>
      <c r="C45" s="18"/>
      <c r="D45" s="18"/>
      <c r="E45" s="8"/>
      <c r="O45" s="1" t="s">
        <v>40</v>
      </c>
      <c r="AA45" s="79"/>
      <c r="AB45" s="79"/>
      <c r="AC45" s="79"/>
    </row>
    <row r="46" spans="1:29" ht="13.5" customHeight="1" thickBot="1" x14ac:dyDescent="0.25">
      <c r="A46" s="20" t="s">
        <v>37</v>
      </c>
      <c r="B46" s="2"/>
      <c r="C46" s="2"/>
      <c r="D46" s="14"/>
      <c r="E46" s="21" t="s">
        <v>38</v>
      </c>
      <c r="I46" s="15" t="s">
        <v>39</v>
      </c>
      <c r="J46" s="81" t="str">
        <f>IF((J42+X42)=0,"",J42+X42)</f>
        <v/>
      </c>
      <c r="K46" s="81"/>
      <c r="L46" s="44" t="s">
        <v>38</v>
      </c>
      <c r="AA46" s="93" t="s">
        <v>42</v>
      </c>
      <c r="AB46" s="93"/>
      <c r="AC46" s="93"/>
    </row>
    <row r="47" spans="1:29" ht="12" thickTop="1" x14ac:dyDescent="0.2">
      <c r="A47" s="20"/>
      <c r="B47" s="2"/>
      <c r="C47" s="2"/>
      <c r="E47" s="10"/>
      <c r="G47" s="77" t="s">
        <v>78</v>
      </c>
      <c r="H47" s="77"/>
      <c r="I47" s="77"/>
      <c r="J47" s="78"/>
      <c r="K47" s="78"/>
      <c r="L47" s="78"/>
      <c r="N47" s="2"/>
    </row>
    <row r="48" spans="1:29" x14ac:dyDescent="0.2">
      <c r="A48" s="20" t="s">
        <v>41</v>
      </c>
      <c r="B48" s="2"/>
      <c r="C48" s="2"/>
      <c r="E48" s="10"/>
      <c r="G48" s="77"/>
      <c r="H48" s="77"/>
      <c r="I48" s="77"/>
      <c r="J48" s="79"/>
      <c r="K48" s="79"/>
      <c r="L48" s="79"/>
      <c r="O48" s="94"/>
      <c r="P48" s="94"/>
      <c r="Q48" s="94"/>
      <c r="R48" s="94"/>
      <c r="U48" s="94"/>
      <c r="V48" s="94"/>
      <c r="W48" s="94"/>
      <c r="X48" s="94"/>
    </row>
    <row r="49" spans="1:30" x14ac:dyDescent="0.2">
      <c r="A49" s="20" t="s">
        <v>43</v>
      </c>
      <c r="B49" s="2"/>
      <c r="C49" s="2"/>
      <c r="D49" s="14"/>
      <c r="E49" s="22"/>
      <c r="O49" s="94"/>
      <c r="P49" s="94"/>
      <c r="Q49" s="94"/>
      <c r="R49" s="94"/>
      <c r="U49" s="94"/>
      <c r="V49" s="94"/>
      <c r="W49" s="94"/>
      <c r="X49" s="94"/>
    </row>
    <row r="50" spans="1:30" x14ac:dyDescent="0.2">
      <c r="A50" s="20"/>
      <c r="B50" s="2"/>
      <c r="C50" s="2"/>
      <c r="E50" s="10"/>
      <c r="G50" s="1" t="s">
        <v>44</v>
      </c>
      <c r="N50" s="2"/>
      <c r="O50" s="79"/>
      <c r="P50" s="79"/>
      <c r="Q50" s="79"/>
      <c r="R50" s="79"/>
      <c r="S50" s="2"/>
      <c r="T50" s="2"/>
      <c r="U50" s="79"/>
      <c r="V50" s="79"/>
      <c r="W50" s="79"/>
      <c r="X50" s="79"/>
      <c r="Y50" s="2"/>
      <c r="AA50" s="14"/>
      <c r="AB50" s="14"/>
      <c r="AC50" s="14"/>
    </row>
    <row r="51" spans="1:30" ht="13.5" customHeight="1" thickBot="1" x14ac:dyDescent="0.25">
      <c r="A51" s="23" t="s">
        <v>45</v>
      </c>
      <c r="B51" s="24"/>
      <c r="C51" s="24"/>
      <c r="D51" s="24"/>
      <c r="E51" s="16"/>
      <c r="G51" s="1" t="s">
        <v>46</v>
      </c>
      <c r="J51" s="14"/>
      <c r="K51" s="14"/>
      <c r="L51" s="14"/>
      <c r="O51" s="93" t="s">
        <v>47</v>
      </c>
      <c r="P51" s="93"/>
      <c r="Q51" s="93"/>
      <c r="R51" s="93"/>
      <c r="S51" s="13"/>
      <c r="T51" s="13"/>
      <c r="U51" s="93" t="s">
        <v>48</v>
      </c>
      <c r="V51" s="93"/>
      <c r="W51" s="93"/>
      <c r="X51" s="93"/>
      <c r="Y51" s="6"/>
      <c r="Z51" s="13"/>
      <c r="AA51" s="93" t="s">
        <v>49</v>
      </c>
      <c r="AB51" s="93"/>
      <c r="AC51" s="93"/>
      <c r="AD51" s="13"/>
    </row>
    <row r="52" spans="1:30" ht="12" thickTop="1" x14ac:dyDescent="0.2"/>
  </sheetData>
  <sheetProtection password="B036" sheet="1" formatCells="0" selectLockedCells="1"/>
  <mergeCells count="95">
    <mergeCell ref="P29:AB30"/>
    <mergeCell ref="P32:AB33"/>
    <mergeCell ref="O32:O33"/>
    <mergeCell ref="AA42:AA43"/>
    <mergeCell ref="X42:Z43"/>
    <mergeCell ref="S21:AC22"/>
    <mergeCell ref="J46:K46"/>
    <mergeCell ref="J47:L48"/>
    <mergeCell ref="G47:I48"/>
    <mergeCell ref="AA46:AC46"/>
    <mergeCell ref="E27:H27"/>
    <mergeCell ref="E28:H28"/>
    <mergeCell ref="E29:H29"/>
    <mergeCell ref="X37:Z37"/>
    <mergeCell ref="X39:Z39"/>
    <mergeCell ref="X41:Z41"/>
    <mergeCell ref="A24:H25"/>
    <mergeCell ref="F26:H26"/>
    <mergeCell ref="X44:Z44"/>
    <mergeCell ref="B33:G33"/>
    <mergeCell ref="AA44:AC45"/>
    <mergeCell ref="A19:D19"/>
    <mergeCell ref="J41:K41"/>
    <mergeCell ref="J42:K42"/>
    <mergeCell ref="B26:E26"/>
    <mergeCell ref="K17:L17"/>
    <mergeCell ref="B35:G35"/>
    <mergeCell ref="K19:L19"/>
    <mergeCell ref="B31:C31"/>
    <mergeCell ref="E31:F31"/>
    <mergeCell ref="B34:G34"/>
    <mergeCell ref="AA51:AC51"/>
    <mergeCell ref="J23:K23"/>
    <mergeCell ref="J25:K25"/>
    <mergeCell ref="J31:K31"/>
    <mergeCell ref="J33:K33"/>
    <mergeCell ref="J34:K34"/>
    <mergeCell ref="J35:K35"/>
    <mergeCell ref="J37:K37"/>
    <mergeCell ref="J38:K38"/>
    <mergeCell ref="J39:K39"/>
    <mergeCell ref="O51:R51"/>
    <mergeCell ref="U51:X51"/>
    <mergeCell ref="O48:R50"/>
    <mergeCell ref="U48:X50"/>
    <mergeCell ref="S23:AC24"/>
    <mergeCell ref="V42:W43"/>
    <mergeCell ref="D1:G1"/>
    <mergeCell ref="I1:L1"/>
    <mergeCell ref="R2:AC3"/>
    <mergeCell ref="D2:L3"/>
    <mergeCell ref="Q10:X11"/>
    <mergeCell ref="D4:H5"/>
    <mergeCell ref="A7:H8"/>
    <mergeCell ref="G6:H6"/>
    <mergeCell ref="D6:F6"/>
    <mergeCell ref="A10:B11"/>
    <mergeCell ref="H10:H11"/>
    <mergeCell ref="I10:L11"/>
    <mergeCell ref="Y15:Y16"/>
    <mergeCell ref="Y10:Z11"/>
    <mergeCell ref="AA10:AC11"/>
    <mergeCell ref="O5:Q5"/>
    <mergeCell ref="R6:AC7"/>
    <mergeCell ref="R4:AC5"/>
    <mergeCell ref="O10:P11"/>
    <mergeCell ref="U15:U16"/>
    <mergeCell ref="AC15:AC16"/>
    <mergeCell ref="U17:U18"/>
    <mergeCell ref="C10:G11"/>
    <mergeCell ref="C13:E13"/>
    <mergeCell ref="G13:H13"/>
    <mergeCell ref="A14:C14"/>
    <mergeCell ref="J12:L12"/>
    <mergeCell ref="D15:L15"/>
    <mergeCell ref="A15:C15"/>
    <mergeCell ref="C12:E12"/>
    <mergeCell ref="G12:I12"/>
    <mergeCell ref="A17:D17"/>
    <mergeCell ref="AC17:AC18"/>
    <mergeCell ref="O12:AC12"/>
    <mergeCell ref="AA14:AB14"/>
    <mergeCell ref="Z15:Z16"/>
    <mergeCell ref="Z17:Z18"/>
    <mergeCell ref="AA15:AB16"/>
    <mergeCell ref="AA17:AB18"/>
    <mergeCell ref="Q17:S18"/>
    <mergeCell ref="V15:X16"/>
    <mergeCell ref="Y17:Y18"/>
    <mergeCell ref="V14:X14"/>
    <mergeCell ref="V17:X18"/>
    <mergeCell ref="Q14:S14"/>
    <mergeCell ref="Q15:S16"/>
    <mergeCell ref="P15:P16"/>
    <mergeCell ref="P17:P18"/>
  </mergeCells>
  <phoneticPr fontId="0" type="noConversion"/>
  <conditionalFormatting sqref="J7">
    <cfRule type="expression" dxfId="4" priority="5" stopIfTrue="1">
      <formula>ISBLANK($I$7)</formula>
    </cfRule>
  </conditionalFormatting>
  <conditionalFormatting sqref="X44:Z44">
    <cfRule type="cellIs" dxfId="3" priority="4" stopIfTrue="1" operator="equal">
      <formula>0</formula>
    </cfRule>
  </conditionalFormatting>
  <conditionalFormatting sqref="J25:K25 J31:K31 J33:K35 J37:K39">
    <cfRule type="cellIs" dxfId="2" priority="3" stopIfTrue="1" operator="equal">
      <formula>0</formula>
    </cfRule>
  </conditionalFormatting>
  <conditionalFormatting sqref="X42:Z43">
    <cfRule type="cellIs" dxfId="1" priority="2" stopIfTrue="1" operator="equal">
      <formula>0</formula>
    </cfRule>
  </conditionalFormatting>
  <conditionalFormatting sqref="J42:K42">
    <cfRule type="cellIs" dxfId="0" priority="1" stopIfTrue="1" operator="equal">
      <formula>0</formula>
    </cfRule>
  </conditionalFormatting>
  <printOptions horizontalCentered="1"/>
  <pageMargins left="0.19685039370078741" right="0.19685039370078741" top="0.39370078740157483" bottom="0.19685039370078741" header="0.19685039370078741" footer="0"/>
  <pageSetup paperSize="9" scale="95" orientation="landscape" horizontalDpi="4294967293" verticalDpi="300" r:id="rId1"/>
  <headerFooter alignWithMargins="0">
    <oddHeader>&amp;L&amp;"Arial,Fett"&amp;9&amp;A-Abrechnung&amp;R&amp;G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Dienstreise</vt:lpstr>
      <vt:lpstr>Dienstreise- und Honorar</vt:lpstr>
      <vt:lpstr>Dienstreise!Druckbereich</vt:lpstr>
      <vt:lpstr>'Dienstreise- und Honorar'!Druckbereich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Wolfram Beck</dc:creator>
  <cp:lastModifiedBy>Wolfram Beck</cp:lastModifiedBy>
  <cp:lastPrinted>2020-01-29T09:50:20Z</cp:lastPrinted>
  <dcterms:created xsi:type="dcterms:W3CDTF">2002-01-27T08:25:07Z</dcterms:created>
  <dcterms:modified xsi:type="dcterms:W3CDTF">2020-01-29T09:53:08Z</dcterms:modified>
</cp:coreProperties>
</file>